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965" yWindow="165" windowWidth="16440" windowHeight="10020"/>
  </bookViews>
  <sheets>
    <sheet name="Summary Data" sheetId="1" r:id="rId1"/>
    <sheet name="FY14 All Data" sheetId="4" r:id="rId2"/>
    <sheet name="FY13 All Data" sheetId="2" r:id="rId3"/>
    <sheet name="FY12 All Data" sheetId="3" r:id="rId4"/>
  </sheets>
  <definedNames>
    <definedName name="_xlnm._FilterDatabase" localSheetId="2" hidden="1">'FY13 All Data'!$A$5:$B$84</definedName>
    <definedName name="_xlnm._FilterDatabase" localSheetId="1" hidden="1">'FY14 All Data'!$A$5:$F$85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4" i="1" l="1"/>
  <c r="C14" i="1"/>
  <c r="D14" i="1"/>
  <c r="E14" i="1"/>
  <c r="D9" i="1"/>
  <c r="D10" i="1"/>
  <c r="D11" i="1"/>
  <c r="D12" i="1"/>
  <c r="D13" i="1"/>
  <c r="D8" i="1"/>
  <c r="E77" i="4"/>
  <c r="E78" i="4"/>
  <c r="E79" i="4"/>
  <c r="E80" i="4"/>
  <c r="E81" i="4"/>
  <c r="E82" i="4"/>
  <c r="E83" i="4"/>
  <c r="E84"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 i="4"/>
  <c r="E8" i="4"/>
  <c r="E9" i="4"/>
  <c r="E10" i="4"/>
  <c r="E11" i="4"/>
  <c r="E12" i="4"/>
  <c r="E13" i="4"/>
  <c r="E14" i="4"/>
  <c r="E15" i="4"/>
  <c r="E16" i="4"/>
  <c r="E6" i="4"/>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6" i="2"/>
</calcChain>
</file>

<file path=xl/sharedStrings.xml><?xml version="1.0" encoding="utf-8"?>
<sst xmlns="http://schemas.openxmlformats.org/spreadsheetml/2006/main" count="539" uniqueCount="116">
  <si>
    <t>Measure: Total value of public-private partnerships with a minimum of 1:1 leverage</t>
  </si>
  <si>
    <t>Angola</t>
  </si>
  <si>
    <t>Benin</t>
  </si>
  <si>
    <t>Ethiopia</t>
  </si>
  <si>
    <t>Ghana</t>
  </si>
  <si>
    <t>Guinea</t>
  </si>
  <si>
    <t>Kenya</t>
  </si>
  <si>
    <t>Liberia</t>
  </si>
  <si>
    <t>Madagascar</t>
  </si>
  <si>
    <t>Malawi</t>
  </si>
  <si>
    <t>Mali</t>
  </si>
  <si>
    <t>Mozambique</t>
  </si>
  <si>
    <t>Namibia</t>
  </si>
  <si>
    <t>Nigeria</t>
  </si>
  <si>
    <t>Rwanda</t>
  </si>
  <si>
    <t>Senegal</t>
  </si>
  <si>
    <t>South Africa</t>
  </si>
  <si>
    <t>Southern Africa</t>
  </si>
  <si>
    <t>South Sudan</t>
  </si>
  <si>
    <t>Sudan</t>
  </si>
  <si>
    <t>Tanzania</t>
  </si>
  <si>
    <t>Uganda</t>
  </si>
  <si>
    <t>Zambia</t>
  </si>
  <si>
    <t>Zimbabwe</t>
  </si>
  <si>
    <t>Bangladesh</t>
  </si>
  <si>
    <t>Burma</t>
  </si>
  <si>
    <t>Cambodia</t>
  </si>
  <si>
    <t>India</t>
  </si>
  <si>
    <t>Indonesia</t>
  </si>
  <si>
    <t>Kyrgyzstan</t>
  </si>
  <si>
    <t>Mongolia</t>
  </si>
  <si>
    <t>Nepal</t>
  </si>
  <si>
    <t>Philippines</t>
  </si>
  <si>
    <t>Sri Lanka</t>
  </si>
  <si>
    <t>Timor-Leste</t>
  </si>
  <si>
    <t>Vietnam</t>
  </si>
  <si>
    <t>Albania</t>
  </si>
  <si>
    <t>Armenia</t>
  </si>
  <si>
    <t>Azerbaijan</t>
  </si>
  <si>
    <t>Belarus</t>
  </si>
  <si>
    <t>Bosnia</t>
  </si>
  <si>
    <t>Georgia</t>
  </si>
  <si>
    <t>Kosovo</t>
  </si>
  <si>
    <t>Macedonia</t>
  </si>
  <si>
    <t>Moldova</t>
  </si>
  <si>
    <t>Montenegro</t>
  </si>
  <si>
    <t>Russia</t>
  </si>
  <si>
    <t>Serbia</t>
  </si>
  <si>
    <t>Ukraine</t>
  </si>
  <si>
    <t>Barbados</t>
  </si>
  <si>
    <t>Bolivia</t>
  </si>
  <si>
    <t>Brazil</t>
  </si>
  <si>
    <t>Colombia</t>
  </si>
  <si>
    <t>Ecuador</t>
  </si>
  <si>
    <t>El Salvador</t>
  </si>
  <si>
    <t>Guatemala</t>
  </si>
  <si>
    <t>Haiti</t>
  </si>
  <si>
    <t>Honduras</t>
  </si>
  <si>
    <t>Jamaica</t>
  </si>
  <si>
    <t>Mexico</t>
  </si>
  <si>
    <t>Nicaragua</t>
  </si>
  <si>
    <t>Paraguay</t>
  </si>
  <si>
    <t>Peru</t>
  </si>
  <si>
    <t xml:space="preserve">Egypt </t>
  </si>
  <si>
    <t>Iraq</t>
  </si>
  <si>
    <t>Jordan</t>
  </si>
  <si>
    <t>Lebanon</t>
  </si>
  <si>
    <t>Morocco</t>
  </si>
  <si>
    <t>Yemen</t>
  </si>
  <si>
    <t>Afghanistan</t>
  </si>
  <si>
    <t>Pakistan</t>
  </si>
  <si>
    <t>Africa</t>
  </si>
  <si>
    <t>Region</t>
  </si>
  <si>
    <t>Country</t>
  </si>
  <si>
    <t>Democratic Republic of Congo</t>
  </si>
  <si>
    <t>East Africa Regional</t>
  </si>
  <si>
    <t>West Africa Regional Program</t>
  </si>
  <si>
    <t>Asia</t>
  </si>
  <si>
    <t>Central Asia Regional</t>
  </si>
  <si>
    <t>Regional Development Mission Asia</t>
  </si>
  <si>
    <t>Europe and Eurasia</t>
  </si>
  <si>
    <t>Latin America and Caribbean</t>
  </si>
  <si>
    <t>Central America and Mexico</t>
  </si>
  <si>
    <t>Dominican Republic</t>
  </si>
  <si>
    <t>South America Regional</t>
  </si>
  <si>
    <t>Middle East</t>
  </si>
  <si>
    <t>West Bank and Gaza</t>
  </si>
  <si>
    <t>Afghanistan and Pakistan</t>
  </si>
  <si>
    <t>%</t>
  </si>
  <si>
    <t>Agency Total</t>
  </si>
  <si>
    <t>Percentage</t>
  </si>
  <si>
    <t>Afghanistan and Pakistan Total</t>
  </si>
  <si>
    <t>ⁱ Difference of 0.1% in the report due to rounding error.</t>
  </si>
  <si>
    <t>Leveraging Actual</t>
  </si>
  <si>
    <t>Obligations Actual (denominator)</t>
  </si>
  <si>
    <t>Obligations Actual (numerator)</t>
  </si>
  <si>
    <t>Obligations Actual 
(numerator)</t>
  </si>
  <si>
    <t>Obligations Actual
(denominator)</t>
  </si>
  <si>
    <t xml:space="preserve">Afghanistan and Pakistan </t>
  </si>
  <si>
    <t xml:space="preserve">Africa </t>
  </si>
  <si>
    <t xml:space="preserve">Asia </t>
  </si>
  <si>
    <t xml:space="preserve">Europe and Eurasia </t>
  </si>
  <si>
    <t xml:space="preserve">Latin America </t>
  </si>
  <si>
    <t>Middle East ⁱ</t>
  </si>
  <si>
    <t>East Asia Regional</t>
  </si>
  <si>
    <t>Latin America</t>
  </si>
  <si>
    <t>West Bank/Gaza</t>
  </si>
  <si>
    <t xml:space="preserve"> Leveraging Actual</t>
  </si>
  <si>
    <t>Goal: Promote sustainable development through high-impact partnerships</t>
  </si>
  <si>
    <t>All Date - FY 2014</t>
  </si>
  <si>
    <t>All Date - FY 2013</t>
  </si>
  <si>
    <t>All Data - FY 2012</t>
  </si>
  <si>
    <t>Summary Data - FY 2014</t>
  </si>
  <si>
    <t>Summary Data - FY 2013</t>
  </si>
  <si>
    <t>Summary Table - FY 2012</t>
  </si>
  <si>
    <t>We have begun a critical shift in how we engage with the private sector and have substantially strengthened both our Development Credit Authority (DCA) and Public Private Partnerships (PPPs).
In FY 2014, USAID remained committed to working with private sector partners, with Missions leveraging $250 million in private sector resources towards new Global Development Alliances, i.e. partnerships with at least 1:1 leverage of private sector resources. Across both new and ongoing PPPs, USAID is leveraging over $1 billion in combined private sector resources. In addition to these direct co-investments, USAID has also shifted towards a broader range of private sector engagement approaches, including large multi-stakeholder alliances such as Power Africa and the New Alliance for Food Security and Nutrition, for which USAID serves as a catalyst and convener for private sector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</si>
</sst>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_(&quot;$&quot;* #,##0_);_(&quot;$&quot;* \(#,##0\);_(&quot;$&quot;* &quot;-&quot;??_);_(@_)"/>
  </numFmts>
  <fonts count="13"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0"/>
      <name val="Calibri"/>
      <family val="2"/>
    </font>
    <font>
      <sz val="10"/>
      <color rgb="FF000000"/>
      <name val="Calibri"/>
      <family val="2"/>
      <scheme val="minor"/>
    </font>
    <font>
      <sz val="10"/>
      <name val="Calibri"/>
      <family val="2"/>
      <scheme val="minor"/>
    </font>
    <font>
      <sz val="10"/>
      <color theme="1"/>
      <name val="Calibri"/>
      <family val="2"/>
    </font>
    <font>
      <sz val="10"/>
      <name val="Calibri"/>
      <family val="2"/>
    </font>
    <font>
      <b/>
      <sz val="11"/>
      <name val="Calibri"/>
      <family val="2"/>
      <scheme val="minor"/>
    </font>
    <font>
      <sz val="10"/>
      <color rgb="FF000000"/>
      <name val="Calibri"/>
      <family val="2"/>
    </font>
    <font>
      <b/>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2" fillId="0" borderId="0" xfId="0" applyFont="1"/>
    <xf numFmtId="164" fontId="2" fillId="0" borderId="0" xfId="2" applyNumberFormat="1" applyFont="1"/>
    <xf numFmtId="0" fontId="3" fillId="0" borderId="0" xfId="0" applyFont="1"/>
    <xf numFmtId="164" fontId="3" fillId="0" borderId="0" xfId="2" applyNumberFormat="1" applyFont="1"/>
    <xf numFmtId="0" fontId="3" fillId="0" borderId="1" xfId="0" applyFont="1" applyBorder="1"/>
    <xf numFmtId="0" fontId="3" fillId="0" borderId="1" xfId="0" applyFont="1" applyBorder="1" applyAlignment="1">
      <alignment wrapText="1"/>
    </xf>
    <xf numFmtId="165" fontId="3" fillId="0" borderId="1" xfId="1" applyNumberFormat="1" applyFont="1" applyBorder="1"/>
    <xf numFmtId="165" fontId="0" fillId="0" borderId="0" xfId="0" applyNumberFormat="1"/>
    <xf numFmtId="0" fontId="2" fillId="0" borderId="1" xfId="0" applyFont="1" applyBorder="1" applyAlignment="1">
      <alignment horizontal="center" vertical="center" wrapText="1"/>
    </xf>
    <xf numFmtId="44" fontId="2" fillId="0" borderId="1" xfId="1" applyFont="1" applyBorder="1" applyAlignment="1">
      <alignment horizontal="center" vertical="center" wrapText="1"/>
    </xf>
    <xf numFmtId="165" fontId="2" fillId="0" borderId="1" xfId="1" applyNumberFormat="1" applyFont="1" applyBorder="1" applyAlignment="1">
      <alignment horizontal="center" vertical="center" wrapText="1"/>
    </xf>
    <xf numFmtId="164" fontId="3" fillId="0" borderId="1" xfId="2" applyNumberFormat="1" applyFont="1" applyBorder="1"/>
    <xf numFmtId="0" fontId="3" fillId="2" borderId="1" xfId="0" applyFont="1" applyFill="1" applyBorder="1"/>
    <xf numFmtId="165" fontId="3" fillId="2" borderId="1" xfId="0" applyNumberFormat="1" applyFont="1" applyFill="1" applyBorder="1"/>
    <xf numFmtId="164" fontId="3" fillId="2" borderId="1" xfId="2" applyNumberFormat="1" applyFont="1" applyFill="1" applyBorder="1"/>
    <xf numFmtId="0" fontId="0" fillId="0" borderId="1" xfId="0" applyBorder="1" applyAlignment="1">
      <alignment horizontal="center" vertical="center"/>
    </xf>
    <xf numFmtId="0" fontId="5" fillId="3" borderId="1" xfId="0" applyFont="1" applyFill="1" applyBorder="1" applyAlignment="1">
      <alignment horizontal="center" vertical="center" wrapText="1"/>
    </xf>
    <xf numFmtId="164" fontId="2" fillId="0" borderId="1" xfId="2" applyNumberFormat="1" applyFont="1" applyBorder="1" applyAlignment="1">
      <alignment horizontal="center" vertical="center"/>
    </xf>
    <xf numFmtId="0" fontId="3" fillId="0" borderId="1" xfId="0" applyFont="1" applyBorder="1" applyAlignment="1">
      <alignment horizontal="left"/>
    </xf>
    <xf numFmtId="165" fontId="6" fillId="0" borderId="1" xfId="1" applyNumberFormat="1" applyFont="1" applyFill="1" applyBorder="1" applyAlignment="1">
      <alignment horizontal="left"/>
    </xf>
    <xf numFmtId="165" fontId="6" fillId="0" borderId="1" xfId="1" applyNumberFormat="1" applyFont="1" applyFill="1" applyBorder="1" applyAlignment="1">
      <alignment horizontal="left" vertical="center"/>
    </xf>
    <xf numFmtId="0" fontId="7" fillId="0" borderId="1" xfId="0" applyFont="1" applyFill="1" applyBorder="1" applyAlignment="1">
      <alignment horizontal="left"/>
    </xf>
    <xf numFmtId="0" fontId="8" fillId="0" borderId="0" xfId="0" applyFont="1"/>
    <xf numFmtId="0" fontId="4" fillId="0" borderId="0" xfId="0" applyFont="1"/>
    <xf numFmtId="0" fontId="2" fillId="0" borderId="0" xfId="0" applyFont="1" applyBorder="1"/>
    <xf numFmtId="164" fontId="3" fillId="0" borderId="0" xfId="2" applyNumberFormat="1" applyFont="1" applyBorder="1"/>
    <xf numFmtId="165" fontId="9" fillId="2" borderId="1" xfId="0" applyNumberFormat="1" applyFont="1" applyFill="1" applyBorder="1" applyAlignment="1">
      <alignment wrapText="1"/>
    </xf>
    <xf numFmtId="0" fontId="5" fillId="3" borderId="3" xfId="0" applyFont="1" applyFill="1" applyBorder="1" applyAlignment="1">
      <alignment horizontal="center"/>
    </xf>
    <xf numFmtId="0" fontId="5" fillId="3" borderId="2" xfId="0" applyFont="1" applyFill="1" applyBorder="1" applyAlignment="1">
      <alignment horizontal="center"/>
    </xf>
    <xf numFmtId="0" fontId="2" fillId="0" borderId="0" xfId="0" applyFont="1" applyAlignment="1"/>
    <xf numFmtId="0" fontId="3" fillId="0" borderId="0" xfId="0" applyFont="1" applyAlignment="1"/>
    <xf numFmtId="0" fontId="0" fillId="0" borderId="0" xfId="0" applyAlignment="1"/>
    <xf numFmtId="0" fontId="10" fillId="0" borderId="0" xfId="0" applyFont="1" applyAlignment="1"/>
    <xf numFmtId="0" fontId="8" fillId="0" borderId="4" xfId="0" applyFont="1" applyBorder="1" applyAlignment="1"/>
    <xf numFmtId="0" fontId="9" fillId="0" borderId="5" xfId="0" applyFont="1" applyFill="1" applyBorder="1" applyAlignment="1">
      <alignment wrapText="1"/>
    </xf>
    <xf numFmtId="165" fontId="6" fillId="0" borderId="8" xfId="1" applyNumberFormat="1" applyFont="1" applyFill="1" applyBorder="1" applyAlignment="1">
      <alignment wrapText="1"/>
    </xf>
    <xf numFmtId="165" fontId="6" fillId="0" borderId="1" xfId="1" applyNumberFormat="1" applyFont="1" applyFill="1" applyBorder="1" applyAlignment="1">
      <alignment wrapText="1"/>
    </xf>
    <xf numFmtId="165" fontId="6" fillId="0" borderId="1" xfId="1" applyNumberFormat="1" applyFont="1" applyFill="1" applyBorder="1" applyAlignment="1"/>
    <xf numFmtId="165" fontId="6" fillId="0" borderId="1" xfId="1" applyNumberFormat="1" applyFont="1" applyFill="1" applyBorder="1" applyAlignment="1">
      <alignment vertical="center"/>
    </xf>
    <xf numFmtId="0" fontId="9" fillId="0" borderId="4" xfId="0" applyFont="1" applyFill="1" applyBorder="1" applyAlignment="1"/>
    <xf numFmtId="0" fontId="9" fillId="0" borderId="6" xfId="0" applyFont="1" applyFill="1" applyBorder="1" applyAlignment="1"/>
    <xf numFmtId="0" fontId="9" fillId="0" borderId="7" xfId="0" applyFont="1" applyFill="1" applyBorder="1" applyAlignment="1">
      <alignment wrapText="1"/>
    </xf>
    <xf numFmtId="0" fontId="5" fillId="3" borderId="5" xfId="0" applyFont="1" applyFill="1" applyBorder="1" applyAlignment="1">
      <alignment horizontal="center" wrapText="1"/>
    </xf>
    <xf numFmtId="165" fontId="12" fillId="0" borderId="1" xfId="1" applyNumberFormat="1" applyFont="1" applyFill="1" applyBorder="1" applyAlignment="1">
      <alignment horizontal="center" wrapText="1"/>
    </xf>
    <xf numFmtId="165" fontId="0" fillId="0" borderId="0" xfId="0" applyNumberFormat="1" applyAlignment="1"/>
    <xf numFmtId="165" fontId="3" fillId="2" borderId="1" xfId="1" applyNumberFormat="1" applyFont="1" applyFill="1" applyBorder="1"/>
    <xf numFmtId="165" fontId="5" fillId="0" borderId="0" xfId="0" applyNumberFormat="1" applyFont="1" applyFill="1" applyBorder="1" applyAlignment="1">
      <alignment wrapText="1"/>
    </xf>
    <xf numFmtId="0" fontId="0" fillId="0" borderId="0" xfId="0" applyFill="1"/>
    <xf numFmtId="165" fontId="2" fillId="0" borderId="0" xfId="0" applyNumberFormat="1" applyFont="1" applyAlignment="1"/>
    <xf numFmtId="165" fontId="5" fillId="3" borderId="1" xfId="0" applyNumberFormat="1" applyFont="1" applyFill="1" applyBorder="1" applyAlignment="1">
      <alignment horizontal="center" wrapText="1"/>
    </xf>
    <xf numFmtId="165" fontId="11" fillId="0" borderId="1" xfId="0" applyNumberFormat="1" applyFont="1" applyFill="1" applyBorder="1" applyAlignment="1">
      <alignment wrapText="1"/>
    </xf>
    <xf numFmtId="165" fontId="11" fillId="0" borderId="1" xfId="0" applyNumberFormat="1" applyFont="1" applyFill="1" applyBorder="1" applyAlignment="1"/>
    <xf numFmtId="165" fontId="11" fillId="0" borderId="1" xfId="0" applyNumberFormat="1" applyFont="1" applyFill="1" applyBorder="1" applyAlignment="1">
      <alignment vertical="center"/>
    </xf>
    <xf numFmtId="165" fontId="2" fillId="0" borderId="0" xfId="2" applyNumberFormat="1" applyFont="1" applyAlignment="1"/>
    <xf numFmtId="164" fontId="3" fillId="0" borderId="1" xfId="2" applyNumberFormat="1" applyFont="1" applyBorder="1" applyAlignment="1"/>
    <xf numFmtId="0" fontId="2" fillId="0" borderId="0" xfId="0" applyFont="1" applyFill="1"/>
    <xf numFmtId="0" fontId="3" fillId="0" borderId="0" xfId="0" applyFont="1" applyFill="1"/>
    <xf numFmtId="0" fontId="2" fillId="0" borderId="1" xfId="0" applyFont="1" applyFill="1" applyBorder="1" applyAlignment="1">
      <alignment horizontal="center" vertical="center" wrapText="1"/>
    </xf>
    <xf numFmtId="44" fontId="2" fillId="0" borderId="1" xfId="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 xfId="0" applyFont="1" applyFill="1" applyBorder="1"/>
    <xf numFmtId="0" fontId="2" fillId="0" borderId="0" xfId="0" applyFont="1" applyFill="1" applyAlignment="1">
      <alignment horizontal="right"/>
    </xf>
    <xf numFmtId="164" fontId="2" fillId="0" borderId="0" xfId="2" applyNumberFormat="1" applyFont="1" applyFill="1" applyAlignment="1">
      <alignment horizontal="right"/>
    </xf>
    <xf numFmtId="0" fontId="3" fillId="0" borderId="0" xfId="0" applyFont="1" applyFill="1" applyAlignment="1">
      <alignment horizontal="right"/>
    </xf>
    <xf numFmtId="164" fontId="3" fillId="0" borderId="0" xfId="2" applyNumberFormat="1" applyFont="1" applyFill="1" applyAlignment="1">
      <alignment horizontal="right"/>
    </xf>
    <xf numFmtId="165" fontId="8" fillId="0" borderId="1" xfId="1" applyNumberFormat="1" applyFont="1" applyFill="1" applyBorder="1" applyAlignment="1">
      <alignment horizontal="right"/>
    </xf>
    <xf numFmtId="9" fontId="8" fillId="0" borderId="1" xfId="2" applyFont="1" applyFill="1" applyBorder="1" applyAlignment="1">
      <alignment horizontal="right"/>
    </xf>
    <xf numFmtId="165" fontId="3" fillId="0" borderId="0" xfId="0" applyNumberFormat="1" applyFont="1" applyFill="1" applyAlignment="1">
      <alignment horizontal="right"/>
    </xf>
    <xf numFmtId="165" fontId="5" fillId="0" borderId="1" xfId="0" applyNumberFormat="1" applyFont="1" applyFill="1" applyBorder="1" applyAlignment="1">
      <alignment horizontal="center" vertical="center" wrapText="1"/>
    </xf>
    <xf numFmtId="44" fontId="3" fillId="0" borderId="0" xfId="1" applyFont="1" applyFill="1"/>
    <xf numFmtId="165" fontId="3" fillId="0" borderId="1" xfId="1" applyNumberFormat="1" applyFont="1" applyBorder="1" applyAlignment="1"/>
    <xf numFmtId="0" fontId="2" fillId="0" borderId="0" xfId="0" applyFont="1" applyAlignment="1">
      <alignment horizontal="left" vertical="top" wrapText="1"/>
    </xf>
    <xf numFmtId="0" fontId="3" fillId="0" borderId="5" xfId="0" applyFont="1" applyBorder="1" applyAlignment="1">
      <alignment horizontal="left" vertical="top" wrapText="1"/>
    </xf>
    <xf numFmtId="0" fontId="3" fillId="0" borderId="9" xfId="0" applyFont="1" applyBorder="1" applyAlignment="1">
      <alignment horizontal="left" vertical="top"/>
    </xf>
    <xf numFmtId="0" fontId="3" fillId="0" borderId="4" xfId="0" applyFont="1" applyBorder="1" applyAlignment="1">
      <alignment horizontal="left" vertical="top"/>
    </xf>
  </cellXfs>
  <cellStyles count="3">
    <cellStyle name="Currency" xfId="1" builtinId="4"/>
    <cellStyle name="Normal" xfId="0" builtinId="0"/>
    <cellStyle name="Percent" xfId="2" builtinId="5"/>
  </cellStyles>
  <dxfs count="7">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none"/>
      </font>
      <alignment horizontal="general"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textRotation="0" indent="0" justifyLastLine="0" shrinkToFit="0" readingOrder="0"/>
    </dxf>
    <dxf>
      <border outline="0">
        <bottom style="thin">
          <color indexed="64"/>
        </bottom>
      </border>
    </dxf>
    <dxf>
      <font>
        <strike val="0"/>
        <outline val="0"/>
        <shadow val="0"/>
        <u val="none"/>
        <vertAlign val="baseline"/>
        <sz val="10"/>
        <color auto="1"/>
        <name val="Calibri"/>
        <scheme val="none"/>
      </font>
      <fill>
        <patternFill patternType="solid">
          <fgColor indexed="64"/>
          <bgColor theme="0"/>
        </patternFill>
      </fill>
      <alignment horizontal="center"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2" name="Table13" displayName="Table13" ref="A5:B82" totalsRowShown="0" headerRowDxfId="6" dataDxfId="4" headerRowBorderDxfId="5" tableBorderDxfId="3" totalsRowBorderDxfId="2">
  <autoFilter ref="A5:B82"/>
  <tableColumns count="2">
    <tableColumn id="1" name="Region" dataDxfId="1"/>
    <tableColumn id="2" name="Countr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workbookViewId="0">
      <selection activeCell="A4" sqref="A4:E4"/>
    </sheetView>
  </sheetViews>
  <sheetFormatPr defaultColWidth="8.85546875" defaultRowHeight="15" x14ac:dyDescent="0.25"/>
  <cols>
    <col min="1" max="1" width="23.42578125" customWidth="1"/>
    <col min="2" max="2" width="14.42578125" bestFit="1" customWidth="1"/>
    <col min="3" max="3" width="17" bestFit="1" customWidth="1"/>
    <col min="4" max="4" width="9.85546875" bestFit="1" customWidth="1"/>
    <col min="5" max="5" width="15.28515625" bestFit="1" customWidth="1"/>
    <col min="6" max="7" width="12" bestFit="1" customWidth="1"/>
    <col min="9" max="9" width="13.140625" bestFit="1" customWidth="1"/>
  </cols>
  <sheetData>
    <row r="1" spans="1:5" s="1" customFormat="1" ht="12.75" x14ac:dyDescent="0.2">
      <c r="A1" s="72" t="s">
        <v>108</v>
      </c>
      <c r="B1" s="72"/>
      <c r="C1" s="72"/>
      <c r="D1" s="72"/>
      <c r="E1" s="72"/>
    </row>
    <row r="2" spans="1:5" s="1" customFormat="1" ht="12.75" x14ac:dyDescent="0.2">
      <c r="A2" s="1" t="s">
        <v>0</v>
      </c>
      <c r="C2" s="2"/>
      <c r="D2" s="2"/>
    </row>
    <row r="3" spans="1:5" s="1" customFormat="1" ht="12.75" x14ac:dyDescent="0.2">
      <c r="C3" s="2"/>
      <c r="D3" s="2"/>
    </row>
    <row r="4" spans="1:5" s="1" customFormat="1" ht="186" customHeight="1" x14ac:dyDescent="0.2">
      <c r="A4" s="73" t="s">
        <v>115</v>
      </c>
      <c r="B4" s="74"/>
      <c r="C4" s="74"/>
      <c r="D4" s="74"/>
      <c r="E4" s="75"/>
    </row>
    <row r="5" spans="1:5" s="1" customFormat="1" ht="12.75" x14ac:dyDescent="0.2">
      <c r="C5" s="2"/>
      <c r="D5" s="2"/>
    </row>
    <row r="6" spans="1:5" s="1" customFormat="1" x14ac:dyDescent="0.25">
      <c r="A6" s="1" t="s">
        <v>112</v>
      </c>
      <c r="B6" s="24"/>
      <c r="C6" s="2"/>
      <c r="D6" s="2"/>
      <c r="E6" s="24"/>
    </row>
    <row r="7" spans="1:5" s="1" customFormat="1" ht="38.25" x14ac:dyDescent="0.2">
      <c r="A7" s="9" t="s">
        <v>72</v>
      </c>
      <c r="B7" s="11" t="s">
        <v>96</v>
      </c>
      <c r="C7" s="11" t="s">
        <v>97</v>
      </c>
      <c r="D7" s="18" t="s">
        <v>90</v>
      </c>
      <c r="E7" s="11" t="s">
        <v>93</v>
      </c>
    </row>
    <row r="8" spans="1:5" s="1" customFormat="1" ht="12.75" x14ac:dyDescent="0.2">
      <c r="A8" s="6" t="s">
        <v>87</v>
      </c>
      <c r="B8" s="7">
        <v>17444881</v>
      </c>
      <c r="C8" s="7">
        <v>1516638348.26</v>
      </c>
      <c r="D8" s="12">
        <f>B8/C8</f>
        <v>1.1502334106225167E-2</v>
      </c>
      <c r="E8" s="7">
        <v>63768368</v>
      </c>
    </row>
    <row r="9" spans="1:5" s="1" customFormat="1" ht="12.75" x14ac:dyDescent="0.2">
      <c r="A9" s="5" t="s">
        <v>71</v>
      </c>
      <c r="B9" s="7">
        <v>31846281</v>
      </c>
      <c r="C9" s="7">
        <v>3743075402.6300001</v>
      </c>
      <c r="D9" s="12">
        <f t="shared" ref="D9:D13" si="0">B9/C9</f>
        <v>8.5080522229458218E-3</v>
      </c>
      <c r="E9" s="7">
        <v>71972831</v>
      </c>
    </row>
    <row r="10" spans="1:5" s="1" customFormat="1" ht="12.75" x14ac:dyDescent="0.2">
      <c r="A10" s="5" t="s">
        <v>77</v>
      </c>
      <c r="B10" s="7">
        <v>14985593</v>
      </c>
      <c r="C10" s="7">
        <v>985608919.79000008</v>
      </c>
      <c r="D10" s="12">
        <f t="shared" si="0"/>
        <v>1.5204400750749011E-2</v>
      </c>
      <c r="E10" s="7">
        <v>52215271</v>
      </c>
    </row>
    <row r="11" spans="1:5" s="1" customFormat="1" ht="12.75" x14ac:dyDescent="0.2">
      <c r="A11" s="5" t="s">
        <v>80</v>
      </c>
      <c r="B11" s="7">
        <v>5065655</v>
      </c>
      <c r="C11" s="7">
        <v>312965845.83000004</v>
      </c>
      <c r="D11" s="12">
        <f t="shared" si="0"/>
        <v>1.6185967470557838E-2</v>
      </c>
      <c r="E11" s="7">
        <v>6393365</v>
      </c>
    </row>
    <row r="12" spans="1:5" s="1" customFormat="1" ht="12.75" x14ac:dyDescent="0.2">
      <c r="A12" s="5" t="s">
        <v>81</v>
      </c>
      <c r="B12" s="7">
        <v>25148398</v>
      </c>
      <c r="C12" s="7">
        <v>726479217.11000001</v>
      </c>
      <c r="D12" s="12">
        <f t="shared" si="0"/>
        <v>3.4616816844455098E-2</v>
      </c>
      <c r="E12" s="7">
        <v>56519736</v>
      </c>
    </row>
    <row r="13" spans="1:5" s="1" customFormat="1" ht="12.75" x14ac:dyDescent="0.2">
      <c r="A13" s="5" t="s">
        <v>85</v>
      </c>
      <c r="B13" s="7">
        <v>847558</v>
      </c>
      <c r="C13" s="7">
        <v>889072658.03999996</v>
      </c>
      <c r="D13" s="12">
        <f t="shared" si="0"/>
        <v>9.5330566330594304E-4</v>
      </c>
      <c r="E13" s="7">
        <v>93500</v>
      </c>
    </row>
    <row r="14" spans="1:5" s="1" customFormat="1" ht="12.75" x14ac:dyDescent="0.2">
      <c r="A14" s="13" t="s">
        <v>89</v>
      </c>
      <c r="B14" s="14">
        <f>SUM(B8:B13)</f>
        <v>95338366</v>
      </c>
      <c r="C14" s="14">
        <f>SUM(C8:C13)</f>
        <v>8173840391.6599998</v>
      </c>
      <c r="D14" s="15">
        <f>B14/C14</f>
        <v>1.1663839937133642E-2</v>
      </c>
      <c r="E14" s="14">
        <f>SUM(E8:E13)</f>
        <v>250963071</v>
      </c>
    </row>
    <row r="15" spans="1:5" s="1" customFormat="1" ht="12.75" x14ac:dyDescent="0.2">
      <c r="C15" s="2"/>
      <c r="D15" s="2"/>
    </row>
    <row r="16" spans="1:5" s="1" customFormat="1" ht="12.75" x14ac:dyDescent="0.2">
      <c r="C16" s="2"/>
      <c r="D16" s="2"/>
    </row>
    <row r="17" spans="1:9" s="24" customFormat="1" x14ac:dyDescent="0.25">
      <c r="A17" s="1" t="s">
        <v>113</v>
      </c>
      <c r="C17" s="2"/>
      <c r="D17" s="2"/>
    </row>
    <row r="18" spans="1:9" ht="38.25" x14ac:dyDescent="0.25">
      <c r="A18" s="9" t="s">
        <v>72</v>
      </c>
      <c r="B18" s="11" t="s">
        <v>96</v>
      </c>
      <c r="C18" s="11" t="s">
        <v>97</v>
      </c>
      <c r="D18" s="18" t="s">
        <v>90</v>
      </c>
      <c r="E18" s="11" t="s">
        <v>93</v>
      </c>
    </row>
    <row r="19" spans="1:9" x14ac:dyDescent="0.25">
      <c r="A19" s="6" t="s">
        <v>87</v>
      </c>
      <c r="B19" s="7">
        <v>45483478</v>
      </c>
      <c r="C19" s="7">
        <v>2135130743</v>
      </c>
      <c r="D19" s="12">
        <v>2.1302432251100793E-2</v>
      </c>
      <c r="E19" s="7">
        <v>82168600</v>
      </c>
    </row>
    <row r="20" spans="1:9" x14ac:dyDescent="0.25">
      <c r="A20" s="5" t="s">
        <v>71</v>
      </c>
      <c r="B20" s="7">
        <v>34816690</v>
      </c>
      <c r="C20" s="7">
        <v>3386751889.4200001</v>
      </c>
      <c r="D20" s="12">
        <v>1.0280260006280694E-2</v>
      </c>
      <c r="E20" s="7">
        <v>154436058</v>
      </c>
    </row>
    <row r="21" spans="1:9" x14ac:dyDescent="0.25">
      <c r="A21" s="5" t="s">
        <v>77</v>
      </c>
      <c r="B21" s="7">
        <v>19030116</v>
      </c>
      <c r="C21" s="7">
        <v>808670426.07999992</v>
      </c>
      <c r="D21" s="12">
        <v>2.3532597936402579E-2</v>
      </c>
      <c r="E21" s="7">
        <v>131604506</v>
      </c>
    </row>
    <row r="22" spans="1:9" x14ac:dyDescent="0.25">
      <c r="A22" s="5" t="s">
        <v>80</v>
      </c>
      <c r="B22" s="7">
        <v>8208812</v>
      </c>
      <c r="C22" s="7">
        <v>288400154</v>
      </c>
      <c r="D22" s="12">
        <v>2.8463271902413757E-2</v>
      </c>
      <c r="E22" s="7">
        <v>27417146</v>
      </c>
    </row>
    <row r="23" spans="1:9" x14ac:dyDescent="0.25">
      <c r="A23" s="5" t="s">
        <v>81</v>
      </c>
      <c r="B23" s="7">
        <v>41888012</v>
      </c>
      <c r="C23" s="7">
        <v>755277528.56999993</v>
      </c>
      <c r="D23" s="12">
        <v>5.5460424036854916E-2</v>
      </c>
      <c r="E23" s="7">
        <v>91538595.5</v>
      </c>
    </row>
    <row r="24" spans="1:9" x14ac:dyDescent="0.25">
      <c r="A24" s="5" t="s">
        <v>85</v>
      </c>
      <c r="B24" s="7">
        <v>6771669</v>
      </c>
      <c r="C24" s="7">
        <v>1844809180</v>
      </c>
      <c r="D24" s="12">
        <v>3.6706609406616246E-3</v>
      </c>
      <c r="E24" s="7">
        <v>11217639</v>
      </c>
    </row>
    <row r="25" spans="1:9" x14ac:dyDescent="0.25">
      <c r="A25" s="13" t="s">
        <v>89</v>
      </c>
      <c r="B25" s="14">
        <v>156198777</v>
      </c>
      <c r="C25" s="14">
        <v>9219039921.0699997</v>
      </c>
      <c r="D25" s="15">
        <v>1.6943063305649611E-2</v>
      </c>
      <c r="E25" s="14">
        <v>498382544.5</v>
      </c>
    </row>
    <row r="28" spans="1:9" s="24" customFormat="1" ht="21.75" customHeight="1" x14ac:dyDescent="0.25">
      <c r="A28" s="1" t="s">
        <v>114</v>
      </c>
      <c r="D28" s="2"/>
    </row>
    <row r="29" spans="1:9" ht="38.25" x14ac:dyDescent="0.25">
      <c r="A29" s="16"/>
      <c r="B29" s="17" t="s">
        <v>95</v>
      </c>
      <c r="C29" s="17" t="s">
        <v>94</v>
      </c>
      <c r="D29" s="18" t="s">
        <v>90</v>
      </c>
      <c r="E29" s="11" t="s">
        <v>93</v>
      </c>
    </row>
    <row r="30" spans="1:9" x14ac:dyDescent="0.25">
      <c r="A30" s="22" t="s">
        <v>98</v>
      </c>
      <c r="B30" s="21">
        <v>0</v>
      </c>
      <c r="C30" s="21">
        <v>2630140750</v>
      </c>
      <c r="D30" s="12">
        <v>0</v>
      </c>
      <c r="E30" s="7">
        <v>0</v>
      </c>
    </row>
    <row r="31" spans="1:9" x14ac:dyDescent="0.25">
      <c r="A31" s="19" t="s">
        <v>99</v>
      </c>
      <c r="B31" s="20">
        <v>63990880</v>
      </c>
      <c r="C31" s="20">
        <v>3699461849</v>
      </c>
      <c r="D31" s="12">
        <v>1.7297348266288339E-2</v>
      </c>
      <c r="E31" s="7">
        <v>136978267</v>
      </c>
      <c r="I31" s="68"/>
    </row>
    <row r="32" spans="1:9" x14ac:dyDescent="0.25">
      <c r="A32" s="19" t="s">
        <v>100</v>
      </c>
      <c r="B32" s="21">
        <v>33670398</v>
      </c>
      <c r="C32" s="21">
        <v>1113485942</v>
      </c>
      <c r="D32" s="12">
        <v>3.0238727522255506E-2</v>
      </c>
      <c r="E32" s="7">
        <v>72699179</v>
      </c>
    </row>
    <row r="33" spans="1:5" x14ac:dyDescent="0.25">
      <c r="A33" s="19" t="s">
        <v>101</v>
      </c>
      <c r="B33" s="21">
        <v>23235254</v>
      </c>
      <c r="C33" s="21">
        <v>359351252.11000001</v>
      </c>
      <c r="D33" s="12">
        <v>6.4658892555876007E-2</v>
      </c>
      <c r="E33" s="7">
        <v>60087646</v>
      </c>
    </row>
    <row r="34" spans="1:5" x14ac:dyDescent="0.25">
      <c r="A34" s="19" t="s">
        <v>102</v>
      </c>
      <c r="B34" s="21">
        <v>40364156</v>
      </c>
      <c r="C34" s="21">
        <v>826977874</v>
      </c>
      <c r="D34" s="12">
        <v>4.8809233316924272E-2</v>
      </c>
      <c r="E34" s="7">
        <v>104157018.13</v>
      </c>
    </row>
    <row r="35" spans="1:5" x14ac:dyDescent="0.25">
      <c r="A35" s="22" t="s">
        <v>103</v>
      </c>
      <c r="B35" s="20">
        <v>2767000</v>
      </c>
      <c r="C35" s="20">
        <v>1143550667</v>
      </c>
      <c r="D35" s="12">
        <v>2.4196566709710991E-3</v>
      </c>
      <c r="E35" s="71">
        <v>9900000</v>
      </c>
    </row>
    <row r="36" spans="1:5" x14ac:dyDescent="0.25">
      <c r="A36" s="13" t="s">
        <v>89</v>
      </c>
      <c r="B36" s="27">
        <v>164027688</v>
      </c>
      <c r="C36" s="27">
        <v>9772968334.1100006</v>
      </c>
      <c r="D36" s="15">
        <v>1.6783814537442401E-2</v>
      </c>
      <c r="E36" s="46">
        <v>383822110.13</v>
      </c>
    </row>
    <row r="37" spans="1:5" x14ac:dyDescent="0.25">
      <c r="A37" s="25"/>
      <c r="B37" s="47"/>
      <c r="C37" s="47"/>
      <c r="D37" s="26"/>
      <c r="E37" s="1"/>
    </row>
    <row r="38" spans="1:5" x14ac:dyDescent="0.25">
      <c r="A38" s="23" t="s">
        <v>92</v>
      </c>
      <c r="B38" s="48"/>
      <c r="C38" s="48"/>
      <c r="D38" s="4"/>
    </row>
  </sheetData>
  <mergeCells count="2">
    <mergeCell ref="A1:E1"/>
    <mergeCell ref="A4:E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topLeftCell="A62" workbookViewId="0">
      <selection activeCell="C85" sqref="C85:F85"/>
    </sheetView>
  </sheetViews>
  <sheetFormatPr defaultColWidth="8.85546875" defaultRowHeight="12.75" x14ac:dyDescent="0.2"/>
  <cols>
    <col min="1" max="1" width="27.28515625" style="57" customWidth="1"/>
    <col min="2" max="2" width="29.85546875" style="57" bestFit="1" customWidth="1"/>
    <col min="3" max="4" width="14.42578125" style="64" bestFit="1" customWidth="1"/>
    <col min="5" max="5" width="5.7109375" style="64" bestFit="1" customWidth="1"/>
    <col min="6" max="6" width="13.140625" style="64" bestFit="1" customWidth="1"/>
    <col min="7" max="8" width="8.85546875" style="57"/>
    <col min="9" max="9" width="17" style="57" bestFit="1" customWidth="1"/>
    <col min="10" max="16384" width="8.85546875" style="57"/>
  </cols>
  <sheetData>
    <row r="1" spans="1:7" s="56" customFormat="1" x14ac:dyDescent="0.2">
      <c r="A1" s="56" t="s">
        <v>108</v>
      </c>
      <c r="C1" s="62"/>
      <c r="D1" s="63"/>
      <c r="E1" s="63"/>
      <c r="F1" s="62"/>
      <c r="G1" s="57"/>
    </row>
    <row r="2" spans="1:7" s="56" customFormat="1" x14ac:dyDescent="0.2">
      <c r="A2" s="56" t="s">
        <v>0</v>
      </c>
      <c r="C2" s="62"/>
      <c r="D2" s="63"/>
      <c r="E2" s="63"/>
      <c r="F2" s="62"/>
      <c r="G2" s="57"/>
    </row>
    <row r="3" spans="1:7" x14ac:dyDescent="0.2">
      <c r="A3" s="57" t="s">
        <v>109</v>
      </c>
      <c r="D3" s="65"/>
      <c r="E3" s="65"/>
    </row>
    <row r="5" spans="1:7" ht="38.25" x14ac:dyDescent="0.2">
      <c r="A5" s="58" t="s">
        <v>72</v>
      </c>
      <c r="B5" s="59" t="s">
        <v>73</v>
      </c>
      <c r="C5" s="69" t="s">
        <v>95</v>
      </c>
      <c r="D5" s="69" t="s">
        <v>94</v>
      </c>
      <c r="E5" s="60" t="s">
        <v>88</v>
      </c>
      <c r="F5" s="60" t="s">
        <v>93</v>
      </c>
    </row>
    <row r="6" spans="1:7" x14ac:dyDescent="0.2">
      <c r="A6" s="61" t="s">
        <v>87</v>
      </c>
      <c r="B6" s="61" t="s">
        <v>69</v>
      </c>
      <c r="C6" s="66">
        <v>16694881</v>
      </c>
      <c r="D6" s="66">
        <v>1021904549.71</v>
      </c>
      <c r="E6" s="67">
        <f>C6/D6</f>
        <v>1.633702580611637E-2</v>
      </c>
      <c r="F6" s="66">
        <v>63768368</v>
      </c>
    </row>
    <row r="7" spans="1:7" x14ac:dyDescent="0.2">
      <c r="A7" s="61" t="s">
        <v>87</v>
      </c>
      <c r="B7" s="61" t="s">
        <v>70</v>
      </c>
      <c r="C7" s="66">
        <v>750000</v>
      </c>
      <c r="D7" s="66">
        <v>494733798.55000001</v>
      </c>
      <c r="E7" s="67">
        <f t="shared" ref="E7:E70" si="0">C7/D7</f>
        <v>1.5159667728345057E-3</v>
      </c>
      <c r="F7" s="66">
        <v>0</v>
      </c>
    </row>
    <row r="8" spans="1:7" x14ac:dyDescent="0.2">
      <c r="A8" s="61" t="s">
        <v>71</v>
      </c>
      <c r="B8" s="61" t="s">
        <v>1</v>
      </c>
      <c r="C8" s="66">
        <v>300000</v>
      </c>
      <c r="D8" s="66">
        <v>32513257</v>
      </c>
      <c r="E8" s="67">
        <f t="shared" si="0"/>
        <v>9.2270054642633933E-3</v>
      </c>
      <c r="F8" s="66">
        <v>0</v>
      </c>
    </row>
    <row r="9" spans="1:7" x14ac:dyDescent="0.2">
      <c r="A9" s="61" t="s">
        <v>71</v>
      </c>
      <c r="B9" s="61" t="s">
        <v>2</v>
      </c>
      <c r="C9" s="66">
        <v>475000</v>
      </c>
      <c r="D9" s="66">
        <v>30982621</v>
      </c>
      <c r="E9" s="67">
        <f t="shared" si="0"/>
        <v>1.5331175499968193E-2</v>
      </c>
      <c r="F9" s="66">
        <v>475000</v>
      </c>
    </row>
    <row r="10" spans="1:7" x14ac:dyDescent="0.2">
      <c r="A10" s="61" t="s">
        <v>71</v>
      </c>
      <c r="B10" s="61" t="s">
        <v>74</v>
      </c>
      <c r="C10" s="66">
        <v>118850</v>
      </c>
      <c r="D10" s="66">
        <v>152445350.71000001</v>
      </c>
      <c r="E10" s="67">
        <f t="shared" si="0"/>
        <v>7.7962364510604759E-4</v>
      </c>
      <c r="F10" s="66">
        <v>0</v>
      </c>
    </row>
    <row r="11" spans="1:7" x14ac:dyDescent="0.2">
      <c r="A11" s="61" t="s">
        <v>71</v>
      </c>
      <c r="B11" s="61" t="s">
        <v>75</v>
      </c>
      <c r="C11" s="66">
        <v>708225</v>
      </c>
      <c r="D11" s="66">
        <v>64663405.649999999</v>
      </c>
      <c r="E11" s="67">
        <f t="shared" si="0"/>
        <v>1.0952485302635774E-2</v>
      </c>
      <c r="F11" s="66">
        <v>0</v>
      </c>
    </row>
    <row r="12" spans="1:7" x14ac:dyDescent="0.2">
      <c r="A12" s="61" t="s">
        <v>71</v>
      </c>
      <c r="B12" s="61" t="s">
        <v>3</v>
      </c>
      <c r="C12" s="66">
        <v>499860</v>
      </c>
      <c r="D12" s="66">
        <v>312490781.25</v>
      </c>
      <c r="E12" s="67">
        <f t="shared" si="0"/>
        <v>1.5995991881760513E-3</v>
      </c>
      <c r="F12" s="66">
        <v>0</v>
      </c>
    </row>
    <row r="13" spans="1:7" x14ac:dyDescent="0.2">
      <c r="A13" s="61" t="s">
        <v>71</v>
      </c>
      <c r="B13" s="61" t="s">
        <v>4</v>
      </c>
      <c r="C13" s="66">
        <v>300000</v>
      </c>
      <c r="D13" s="66">
        <v>128433614.04000001</v>
      </c>
      <c r="E13" s="67">
        <f t="shared" si="0"/>
        <v>2.3358370956264338E-3</v>
      </c>
      <c r="F13" s="66">
        <v>3200000</v>
      </c>
    </row>
    <row r="14" spans="1:7" x14ac:dyDescent="0.2">
      <c r="A14" s="61" t="s">
        <v>71</v>
      </c>
      <c r="B14" s="61" t="s">
        <v>5</v>
      </c>
      <c r="C14" s="66">
        <v>0</v>
      </c>
      <c r="D14" s="66">
        <v>8907717.3599999994</v>
      </c>
      <c r="E14" s="67">
        <f t="shared" si="0"/>
        <v>0</v>
      </c>
      <c r="F14" s="66">
        <v>0</v>
      </c>
    </row>
    <row r="15" spans="1:7" x14ac:dyDescent="0.2">
      <c r="A15" s="61" t="s">
        <v>71</v>
      </c>
      <c r="B15" s="61" t="s">
        <v>6</v>
      </c>
      <c r="C15" s="66">
        <v>8966840</v>
      </c>
      <c r="D15" s="66">
        <v>406385642.70999998</v>
      </c>
      <c r="E15" s="67">
        <f t="shared" si="0"/>
        <v>2.2064854309823165E-2</v>
      </c>
      <c r="F15" s="66">
        <v>33104204</v>
      </c>
    </row>
    <row r="16" spans="1:7" x14ac:dyDescent="0.2">
      <c r="A16" s="61" t="s">
        <v>71</v>
      </c>
      <c r="B16" s="61" t="s">
        <v>7</v>
      </c>
      <c r="C16" s="66">
        <v>0</v>
      </c>
      <c r="D16" s="66">
        <v>138115344.84</v>
      </c>
      <c r="E16" s="67">
        <f t="shared" si="0"/>
        <v>0</v>
      </c>
      <c r="F16" s="66">
        <v>0</v>
      </c>
    </row>
    <row r="17" spans="1:6" x14ac:dyDescent="0.2">
      <c r="A17" s="61" t="s">
        <v>71</v>
      </c>
      <c r="B17" s="61" t="s">
        <v>8</v>
      </c>
      <c r="C17" s="66">
        <v>0</v>
      </c>
      <c r="D17" s="66">
        <v>40140994.799999997</v>
      </c>
      <c r="E17" s="67">
        <f t="shared" si="0"/>
        <v>0</v>
      </c>
      <c r="F17" s="66">
        <v>0</v>
      </c>
    </row>
    <row r="18" spans="1:6" x14ac:dyDescent="0.2">
      <c r="A18" s="61" t="s">
        <v>71</v>
      </c>
      <c r="B18" s="61" t="s">
        <v>9</v>
      </c>
      <c r="C18" s="66">
        <v>0</v>
      </c>
      <c r="D18" s="66">
        <v>107231350.83</v>
      </c>
      <c r="E18" s="67">
        <f t="shared" si="0"/>
        <v>0</v>
      </c>
      <c r="F18" s="66">
        <v>0</v>
      </c>
    </row>
    <row r="19" spans="1:6" x14ac:dyDescent="0.2">
      <c r="A19" s="61" t="s">
        <v>71</v>
      </c>
      <c r="B19" s="61" t="s">
        <v>10</v>
      </c>
      <c r="C19" s="66">
        <v>0</v>
      </c>
      <c r="D19" s="66">
        <v>65195556.950000003</v>
      </c>
      <c r="E19" s="67">
        <f t="shared" si="0"/>
        <v>0</v>
      </c>
      <c r="F19" s="66">
        <v>0</v>
      </c>
    </row>
    <row r="20" spans="1:6" x14ac:dyDescent="0.2">
      <c r="A20" s="61" t="s">
        <v>71</v>
      </c>
      <c r="B20" s="61" t="s">
        <v>11</v>
      </c>
      <c r="C20" s="66">
        <v>435204</v>
      </c>
      <c r="D20" s="66">
        <v>197985545.03999999</v>
      </c>
      <c r="E20" s="67">
        <f t="shared" si="0"/>
        <v>2.1981604763725232E-3</v>
      </c>
      <c r="F20" s="66">
        <v>435204</v>
      </c>
    </row>
    <row r="21" spans="1:6" x14ac:dyDescent="0.2">
      <c r="A21" s="61" t="s">
        <v>71</v>
      </c>
      <c r="B21" s="61" t="s">
        <v>12</v>
      </c>
      <c r="C21" s="66">
        <v>0</v>
      </c>
      <c r="D21" s="66">
        <v>22966963.600000001</v>
      </c>
      <c r="E21" s="67">
        <f t="shared" si="0"/>
        <v>0</v>
      </c>
      <c r="F21" s="66">
        <v>0</v>
      </c>
    </row>
    <row r="22" spans="1:6" x14ac:dyDescent="0.2">
      <c r="A22" s="61" t="s">
        <v>71</v>
      </c>
      <c r="B22" s="61" t="s">
        <v>13</v>
      </c>
      <c r="C22" s="66">
        <v>9416665</v>
      </c>
      <c r="D22" s="66">
        <v>338546681.88</v>
      </c>
      <c r="E22" s="67">
        <f t="shared" si="0"/>
        <v>2.7814967636687091E-2</v>
      </c>
      <c r="F22" s="66">
        <v>8000000</v>
      </c>
    </row>
    <row r="23" spans="1:6" x14ac:dyDescent="0.2">
      <c r="A23" s="61" t="s">
        <v>71</v>
      </c>
      <c r="B23" s="61" t="s">
        <v>14</v>
      </c>
      <c r="C23" s="66">
        <v>1000000</v>
      </c>
      <c r="D23" s="66">
        <v>111921353.56999999</v>
      </c>
      <c r="E23" s="67">
        <f t="shared" si="0"/>
        <v>8.9348454794603675E-3</v>
      </c>
      <c r="F23" s="66">
        <v>1000000</v>
      </c>
    </row>
    <row r="24" spans="1:6" x14ac:dyDescent="0.2">
      <c r="A24" s="61" t="s">
        <v>71</v>
      </c>
      <c r="B24" s="61" t="s">
        <v>15</v>
      </c>
      <c r="C24" s="66">
        <v>0</v>
      </c>
      <c r="D24" s="66">
        <v>73332266.390000001</v>
      </c>
      <c r="E24" s="67">
        <f t="shared" si="0"/>
        <v>0</v>
      </c>
      <c r="F24" s="66">
        <v>0</v>
      </c>
    </row>
    <row r="25" spans="1:6" x14ac:dyDescent="0.2">
      <c r="A25" s="61" t="s">
        <v>71</v>
      </c>
      <c r="B25" s="61" t="s">
        <v>16</v>
      </c>
      <c r="C25" s="66">
        <v>2800000</v>
      </c>
      <c r="D25" s="66">
        <v>289509509.94</v>
      </c>
      <c r="E25" s="67">
        <f t="shared" si="0"/>
        <v>9.6715303085563292E-3</v>
      </c>
      <c r="F25" s="66">
        <v>2800000</v>
      </c>
    </row>
    <row r="26" spans="1:6" x14ac:dyDescent="0.2">
      <c r="A26" s="61" t="s">
        <v>71</v>
      </c>
      <c r="B26" s="61" t="s">
        <v>17</v>
      </c>
      <c r="C26" s="66">
        <v>800000</v>
      </c>
      <c r="D26" s="66">
        <v>28396382.57</v>
      </c>
      <c r="E26" s="67">
        <f t="shared" si="0"/>
        <v>2.8172602549916978E-2</v>
      </c>
      <c r="F26" s="66">
        <v>896334</v>
      </c>
    </row>
    <row r="27" spans="1:6" x14ac:dyDescent="0.2">
      <c r="A27" s="61" t="s">
        <v>71</v>
      </c>
      <c r="B27" s="61" t="s">
        <v>18</v>
      </c>
      <c r="C27" s="66">
        <v>0</v>
      </c>
      <c r="D27" s="66">
        <v>233582502.88</v>
      </c>
      <c r="E27" s="67">
        <f t="shared" si="0"/>
        <v>0</v>
      </c>
      <c r="F27" s="66">
        <v>0</v>
      </c>
    </row>
    <row r="28" spans="1:6" x14ac:dyDescent="0.2">
      <c r="A28" s="61" t="s">
        <v>71</v>
      </c>
      <c r="B28" s="61" t="s">
        <v>19</v>
      </c>
      <c r="C28" s="66">
        <v>0</v>
      </c>
      <c r="D28" s="66">
        <v>6395721.1399999997</v>
      </c>
      <c r="E28" s="67">
        <f t="shared" si="0"/>
        <v>0</v>
      </c>
      <c r="F28" s="66">
        <v>0</v>
      </c>
    </row>
    <row r="29" spans="1:6" x14ac:dyDescent="0.2">
      <c r="A29" s="61" t="s">
        <v>71</v>
      </c>
      <c r="B29" s="61" t="s">
        <v>20</v>
      </c>
      <c r="C29" s="66">
        <v>0</v>
      </c>
      <c r="D29" s="66">
        <v>329118437.63999999</v>
      </c>
      <c r="E29" s="67">
        <f t="shared" si="0"/>
        <v>0</v>
      </c>
      <c r="F29" s="66">
        <v>6024824</v>
      </c>
    </row>
    <row r="30" spans="1:6" x14ac:dyDescent="0.2">
      <c r="A30" s="61" t="s">
        <v>71</v>
      </c>
      <c r="B30" s="61" t="s">
        <v>21</v>
      </c>
      <c r="C30" s="66">
        <v>2121669</v>
      </c>
      <c r="D30" s="66">
        <v>269596690.14999998</v>
      </c>
      <c r="E30" s="67">
        <f t="shared" si="0"/>
        <v>7.8697887530426724E-3</v>
      </c>
      <c r="F30" s="66">
        <v>9048428</v>
      </c>
    </row>
    <row r="31" spans="1:6" x14ac:dyDescent="0.2">
      <c r="A31" s="61" t="s">
        <v>71</v>
      </c>
      <c r="B31" s="61" t="s">
        <v>76</v>
      </c>
      <c r="C31" s="66">
        <v>1546372</v>
      </c>
      <c r="D31" s="66">
        <v>85970436.790000007</v>
      </c>
      <c r="E31" s="67">
        <f t="shared" si="0"/>
        <v>1.7987253034171771E-2</v>
      </c>
      <c r="F31" s="66">
        <v>3199247</v>
      </c>
    </row>
    <row r="32" spans="1:6" x14ac:dyDescent="0.2">
      <c r="A32" s="61" t="s">
        <v>71</v>
      </c>
      <c r="B32" s="61" t="s">
        <v>22</v>
      </c>
      <c r="C32" s="66">
        <v>2357596</v>
      </c>
      <c r="D32" s="66">
        <v>182131383.88</v>
      </c>
      <c r="E32" s="67">
        <f t="shared" si="0"/>
        <v>1.2944479692491314E-2</v>
      </c>
      <c r="F32" s="66">
        <v>3789590</v>
      </c>
    </row>
    <row r="33" spans="1:6" x14ac:dyDescent="0.2">
      <c r="A33" s="61" t="s">
        <v>71</v>
      </c>
      <c r="B33" s="61" t="s">
        <v>23</v>
      </c>
      <c r="C33" s="66">
        <v>0</v>
      </c>
      <c r="D33" s="66">
        <v>86115890.019999996</v>
      </c>
      <c r="E33" s="67">
        <f t="shared" si="0"/>
        <v>0</v>
      </c>
      <c r="F33" s="66">
        <v>0</v>
      </c>
    </row>
    <row r="34" spans="1:6" x14ac:dyDescent="0.2">
      <c r="A34" s="61" t="s">
        <v>77</v>
      </c>
      <c r="B34" s="61" t="s">
        <v>24</v>
      </c>
      <c r="C34" s="66">
        <v>350000</v>
      </c>
      <c r="D34" s="66">
        <v>166288629.47</v>
      </c>
      <c r="E34" s="67">
        <f t="shared" si="0"/>
        <v>2.1047740973963781E-3</v>
      </c>
      <c r="F34" s="66">
        <v>3000000</v>
      </c>
    </row>
    <row r="35" spans="1:6" x14ac:dyDescent="0.2">
      <c r="A35" s="61" t="s">
        <v>77</v>
      </c>
      <c r="B35" s="61" t="s">
        <v>25</v>
      </c>
      <c r="C35" s="66">
        <v>350000</v>
      </c>
      <c r="D35" s="66">
        <v>62706957.869999997</v>
      </c>
      <c r="E35" s="67">
        <f t="shared" si="0"/>
        <v>5.5815177755169903E-3</v>
      </c>
      <c r="F35" s="66">
        <v>900000</v>
      </c>
    </row>
    <row r="36" spans="1:6" x14ac:dyDescent="0.2">
      <c r="A36" s="61" t="s">
        <v>77</v>
      </c>
      <c r="B36" s="61" t="s">
        <v>26</v>
      </c>
      <c r="C36" s="66">
        <v>0</v>
      </c>
      <c r="D36" s="66">
        <v>69771546.260000005</v>
      </c>
      <c r="E36" s="67">
        <f t="shared" si="0"/>
        <v>0</v>
      </c>
      <c r="F36" s="66">
        <v>0</v>
      </c>
    </row>
    <row r="37" spans="1:6" x14ac:dyDescent="0.2">
      <c r="A37" s="61" t="s">
        <v>77</v>
      </c>
      <c r="B37" s="61" t="s">
        <v>78</v>
      </c>
      <c r="C37" s="66">
        <v>0</v>
      </c>
      <c r="D37" s="66">
        <v>76432939.010000005</v>
      </c>
      <c r="E37" s="67">
        <f t="shared" si="0"/>
        <v>0</v>
      </c>
      <c r="F37" s="66">
        <v>200000</v>
      </c>
    </row>
    <row r="38" spans="1:6" x14ac:dyDescent="0.2">
      <c r="A38" s="61" t="s">
        <v>77</v>
      </c>
      <c r="B38" s="61" t="s">
        <v>27</v>
      </c>
      <c r="C38" s="66">
        <v>6794842</v>
      </c>
      <c r="D38" s="66">
        <v>94689853.400000006</v>
      </c>
      <c r="E38" s="67">
        <f t="shared" si="0"/>
        <v>7.1758924066514601E-2</v>
      </c>
      <c r="F38" s="66">
        <v>14835938</v>
      </c>
    </row>
    <row r="39" spans="1:6" x14ac:dyDescent="0.2">
      <c r="A39" s="61" t="s">
        <v>77</v>
      </c>
      <c r="B39" s="61" t="s">
        <v>28</v>
      </c>
      <c r="C39" s="66">
        <v>2537102</v>
      </c>
      <c r="D39" s="66">
        <v>120809660.94</v>
      </c>
      <c r="E39" s="67">
        <f t="shared" si="0"/>
        <v>2.1000820466337118E-2</v>
      </c>
      <c r="F39" s="66">
        <v>0</v>
      </c>
    </row>
    <row r="40" spans="1:6" x14ac:dyDescent="0.2">
      <c r="A40" s="61" t="s">
        <v>77</v>
      </c>
      <c r="B40" s="61" t="s">
        <v>29</v>
      </c>
      <c r="C40" s="66">
        <v>10000</v>
      </c>
      <c r="D40" s="66">
        <v>43577697.130000003</v>
      </c>
      <c r="E40" s="67">
        <f t="shared" si="0"/>
        <v>2.2947518245785742E-4</v>
      </c>
      <c r="F40" s="66">
        <v>242000</v>
      </c>
    </row>
    <row r="41" spans="1:6" x14ac:dyDescent="0.2">
      <c r="A41" s="61" t="s">
        <v>77</v>
      </c>
      <c r="B41" s="61" t="s">
        <v>30</v>
      </c>
      <c r="C41" s="66">
        <v>0</v>
      </c>
      <c r="D41" s="66">
        <v>3033988.86</v>
      </c>
      <c r="E41" s="67">
        <f t="shared" si="0"/>
        <v>0</v>
      </c>
      <c r="F41" s="66">
        <v>0</v>
      </c>
    </row>
    <row r="42" spans="1:6" x14ac:dyDescent="0.2">
      <c r="A42" s="61" t="s">
        <v>77</v>
      </c>
      <c r="B42" s="61" t="s">
        <v>31</v>
      </c>
      <c r="C42" s="66">
        <v>0</v>
      </c>
      <c r="D42" s="66">
        <v>47273847.740000002</v>
      </c>
      <c r="E42" s="67">
        <f t="shared" si="0"/>
        <v>0</v>
      </c>
      <c r="F42" s="66">
        <v>0</v>
      </c>
    </row>
    <row r="43" spans="1:6" x14ac:dyDescent="0.2">
      <c r="A43" s="61" t="s">
        <v>77</v>
      </c>
      <c r="B43" s="61" t="s">
        <v>32</v>
      </c>
      <c r="C43" s="66">
        <v>1032649</v>
      </c>
      <c r="D43" s="66">
        <v>132712217.16</v>
      </c>
      <c r="E43" s="67">
        <f t="shared" si="0"/>
        <v>7.7811148219686637E-3</v>
      </c>
      <c r="F43" s="66">
        <v>2324018</v>
      </c>
    </row>
    <row r="44" spans="1:6" x14ac:dyDescent="0.2">
      <c r="A44" s="61" t="s">
        <v>77</v>
      </c>
      <c r="B44" s="61" t="s">
        <v>79</v>
      </c>
      <c r="C44" s="66">
        <v>2430000</v>
      </c>
      <c r="D44" s="66">
        <v>85921276.959999993</v>
      </c>
      <c r="E44" s="67">
        <f t="shared" si="0"/>
        <v>2.8281702576781632E-2</v>
      </c>
      <c r="F44" s="66">
        <v>26615000</v>
      </c>
    </row>
    <row r="45" spans="1:6" x14ac:dyDescent="0.2">
      <c r="A45" s="61" t="s">
        <v>77</v>
      </c>
      <c r="B45" s="61" t="s">
        <v>33</v>
      </c>
      <c r="C45" s="66">
        <v>0</v>
      </c>
      <c r="D45" s="66">
        <v>16961675.75</v>
      </c>
      <c r="E45" s="67">
        <f t="shared" si="0"/>
        <v>0</v>
      </c>
      <c r="F45" s="66">
        <v>0</v>
      </c>
    </row>
    <row r="46" spans="1:6" x14ac:dyDescent="0.2">
      <c r="A46" s="61" t="s">
        <v>77</v>
      </c>
      <c r="B46" s="61" t="s">
        <v>34</v>
      </c>
      <c r="C46" s="66">
        <v>500000</v>
      </c>
      <c r="D46" s="66">
        <v>15055630.51</v>
      </c>
      <c r="E46" s="67">
        <f t="shared" si="0"/>
        <v>3.3210166765709238E-2</v>
      </c>
      <c r="F46" s="66">
        <v>500000</v>
      </c>
    </row>
    <row r="47" spans="1:6" x14ac:dyDescent="0.2">
      <c r="A47" s="61" t="s">
        <v>77</v>
      </c>
      <c r="B47" s="61" t="s">
        <v>35</v>
      </c>
      <c r="C47" s="66">
        <v>981000</v>
      </c>
      <c r="D47" s="66">
        <v>50372998.729999997</v>
      </c>
      <c r="E47" s="67">
        <f t="shared" si="0"/>
        <v>1.947471909024464E-2</v>
      </c>
      <c r="F47" s="66">
        <v>3598315</v>
      </c>
    </row>
    <row r="48" spans="1:6" x14ac:dyDescent="0.2">
      <c r="A48" s="61" t="s">
        <v>80</v>
      </c>
      <c r="B48" s="61" t="s">
        <v>36</v>
      </c>
      <c r="C48" s="66">
        <v>0</v>
      </c>
      <c r="D48" s="66">
        <v>10402438.65</v>
      </c>
      <c r="E48" s="67">
        <f t="shared" si="0"/>
        <v>0</v>
      </c>
      <c r="F48" s="66">
        <v>0</v>
      </c>
    </row>
    <row r="49" spans="1:6" x14ac:dyDescent="0.2">
      <c r="A49" s="61" t="s">
        <v>80</v>
      </c>
      <c r="B49" s="61" t="s">
        <v>37</v>
      </c>
      <c r="C49" s="66">
        <v>532615</v>
      </c>
      <c r="D49" s="66">
        <v>20553048.68</v>
      </c>
      <c r="E49" s="67">
        <f t="shared" si="0"/>
        <v>2.591416039014607E-2</v>
      </c>
      <c r="F49" s="66">
        <v>170732</v>
      </c>
    </row>
    <row r="50" spans="1:6" x14ac:dyDescent="0.2">
      <c r="A50" s="61" t="s">
        <v>80</v>
      </c>
      <c r="B50" s="61" t="s">
        <v>38</v>
      </c>
      <c r="C50" s="66">
        <v>0</v>
      </c>
      <c r="D50" s="66">
        <v>8059537.2199999997</v>
      </c>
      <c r="E50" s="67">
        <f t="shared" si="0"/>
        <v>0</v>
      </c>
      <c r="F50" s="66">
        <v>0</v>
      </c>
    </row>
    <row r="51" spans="1:6" x14ac:dyDescent="0.2">
      <c r="A51" s="61" t="s">
        <v>80</v>
      </c>
      <c r="B51" s="61" t="s">
        <v>39</v>
      </c>
      <c r="C51" s="66">
        <v>0</v>
      </c>
      <c r="D51" s="66">
        <v>7279933.2000000002</v>
      </c>
      <c r="E51" s="67">
        <f t="shared" si="0"/>
        <v>0</v>
      </c>
      <c r="F51" s="66">
        <v>0</v>
      </c>
    </row>
    <row r="52" spans="1:6" x14ac:dyDescent="0.2">
      <c r="A52" s="61" t="s">
        <v>80</v>
      </c>
      <c r="B52" s="61" t="s">
        <v>40</v>
      </c>
      <c r="C52" s="66">
        <v>276880</v>
      </c>
      <c r="D52" s="66">
        <v>28806411.73</v>
      </c>
      <c r="E52" s="67">
        <f t="shared" si="0"/>
        <v>9.6117490298747461E-3</v>
      </c>
      <c r="F52" s="66">
        <v>1696733</v>
      </c>
    </row>
    <row r="53" spans="1:6" x14ac:dyDescent="0.2">
      <c r="A53" s="61" t="s">
        <v>80</v>
      </c>
      <c r="B53" s="61" t="s">
        <v>41</v>
      </c>
      <c r="C53" s="66">
        <v>25000</v>
      </c>
      <c r="D53" s="66">
        <v>73403873.579999998</v>
      </c>
      <c r="E53" s="67">
        <f t="shared" si="0"/>
        <v>3.4058148134040206E-4</v>
      </c>
      <c r="F53" s="66">
        <v>31000</v>
      </c>
    </row>
    <row r="54" spans="1:6" x14ac:dyDescent="0.2">
      <c r="A54" s="61" t="s">
        <v>80</v>
      </c>
      <c r="B54" s="61" t="s">
        <v>42</v>
      </c>
      <c r="C54" s="66">
        <v>0</v>
      </c>
      <c r="D54" s="66">
        <v>45718677.869999997</v>
      </c>
      <c r="E54" s="67">
        <f t="shared" si="0"/>
        <v>0</v>
      </c>
      <c r="F54" s="66">
        <v>0</v>
      </c>
    </row>
    <row r="55" spans="1:6" x14ac:dyDescent="0.2">
      <c r="A55" s="61" t="s">
        <v>80</v>
      </c>
      <c r="B55" s="61" t="s">
        <v>43</v>
      </c>
      <c r="C55" s="66">
        <v>250000</v>
      </c>
      <c r="D55" s="66">
        <v>12345598.210000001</v>
      </c>
      <c r="E55" s="67">
        <f t="shared" si="0"/>
        <v>2.0250132536914951E-2</v>
      </c>
      <c r="F55" s="66">
        <v>250000</v>
      </c>
    </row>
    <row r="56" spans="1:6" x14ac:dyDescent="0.2">
      <c r="A56" s="61" t="s">
        <v>80</v>
      </c>
      <c r="B56" s="61" t="s">
        <v>44</v>
      </c>
      <c r="C56" s="66">
        <v>3680000</v>
      </c>
      <c r="D56" s="66">
        <v>25435290.329999998</v>
      </c>
      <c r="E56" s="67">
        <f t="shared" si="0"/>
        <v>0.14468087260869886</v>
      </c>
      <c r="F56" s="66">
        <v>3680000</v>
      </c>
    </row>
    <row r="57" spans="1:6" x14ac:dyDescent="0.2">
      <c r="A57" s="61" t="s">
        <v>80</v>
      </c>
      <c r="B57" s="61" t="s">
        <v>45</v>
      </c>
      <c r="C57" s="66">
        <v>0</v>
      </c>
      <c r="D57" s="66">
        <v>-18253.43</v>
      </c>
      <c r="E57" s="67">
        <f t="shared" si="0"/>
        <v>0</v>
      </c>
      <c r="F57" s="66">
        <v>0</v>
      </c>
    </row>
    <row r="58" spans="1:6" x14ac:dyDescent="0.2">
      <c r="A58" s="61" t="s">
        <v>80</v>
      </c>
      <c r="B58" s="61" t="s">
        <v>46</v>
      </c>
      <c r="C58" s="66">
        <v>0</v>
      </c>
      <c r="D58" s="66">
        <v>-14977930.4</v>
      </c>
      <c r="E58" s="67">
        <f t="shared" si="0"/>
        <v>0</v>
      </c>
      <c r="F58" s="66">
        <v>0</v>
      </c>
    </row>
    <row r="59" spans="1:6" x14ac:dyDescent="0.2">
      <c r="A59" s="61" t="s">
        <v>80</v>
      </c>
      <c r="B59" s="61" t="s">
        <v>47</v>
      </c>
      <c r="C59" s="66">
        <v>300000</v>
      </c>
      <c r="D59" s="66">
        <v>17717590.43</v>
      </c>
      <c r="E59" s="67">
        <f t="shared" si="0"/>
        <v>1.6932325035126122E-2</v>
      </c>
      <c r="F59" s="66">
        <v>405000</v>
      </c>
    </row>
    <row r="60" spans="1:6" x14ac:dyDescent="0.2">
      <c r="A60" s="61" t="s">
        <v>80</v>
      </c>
      <c r="B60" s="61" t="s">
        <v>48</v>
      </c>
      <c r="C60" s="66">
        <v>1160</v>
      </c>
      <c r="D60" s="66">
        <v>78239629.760000005</v>
      </c>
      <c r="E60" s="67">
        <f t="shared" si="0"/>
        <v>1.4826246028493475E-5</v>
      </c>
      <c r="F60" s="66">
        <v>159900</v>
      </c>
    </row>
    <row r="61" spans="1:6" x14ac:dyDescent="0.2">
      <c r="A61" s="61" t="s">
        <v>81</v>
      </c>
      <c r="B61" s="61" t="s">
        <v>49</v>
      </c>
      <c r="C61" s="66">
        <v>0</v>
      </c>
      <c r="D61" s="66">
        <v>25447297.170000002</v>
      </c>
      <c r="E61" s="67">
        <f t="shared" si="0"/>
        <v>0</v>
      </c>
      <c r="F61" s="66">
        <v>0</v>
      </c>
    </row>
    <row r="62" spans="1:6" x14ac:dyDescent="0.2">
      <c r="A62" s="61" t="s">
        <v>81</v>
      </c>
      <c r="B62" s="61" t="s">
        <v>50</v>
      </c>
      <c r="C62" s="66">
        <v>0</v>
      </c>
      <c r="D62" s="66">
        <v>-381911.17</v>
      </c>
      <c r="E62" s="67">
        <f t="shared" si="0"/>
        <v>0</v>
      </c>
      <c r="F62" s="66">
        <v>0</v>
      </c>
    </row>
    <row r="63" spans="1:6" x14ac:dyDescent="0.2">
      <c r="A63" s="61" t="s">
        <v>81</v>
      </c>
      <c r="B63" s="61" t="s">
        <v>51</v>
      </c>
      <c r="C63" s="66">
        <v>339200</v>
      </c>
      <c r="D63" s="66">
        <v>7018524.9500000002</v>
      </c>
      <c r="E63" s="67">
        <f t="shared" si="0"/>
        <v>4.8329243312015296E-2</v>
      </c>
      <c r="F63" s="66">
        <v>692000</v>
      </c>
    </row>
    <row r="64" spans="1:6" x14ac:dyDescent="0.2">
      <c r="A64" s="61" t="s">
        <v>81</v>
      </c>
      <c r="B64" s="61" t="s">
        <v>82</v>
      </c>
      <c r="C64" s="66">
        <v>734960</v>
      </c>
      <c r="D64" s="66">
        <v>36376248.939999998</v>
      </c>
      <c r="E64" s="67">
        <f t="shared" si="0"/>
        <v>2.0204392190416982E-2</v>
      </c>
      <c r="F64" s="66">
        <v>1950000</v>
      </c>
    </row>
    <row r="65" spans="1:6" x14ac:dyDescent="0.2">
      <c r="A65" s="61" t="s">
        <v>81</v>
      </c>
      <c r="B65" s="61" t="s">
        <v>52</v>
      </c>
      <c r="C65" s="66">
        <v>3659452</v>
      </c>
      <c r="D65" s="66">
        <v>157765740.34</v>
      </c>
      <c r="E65" s="67">
        <f t="shared" si="0"/>
        <v>2.3195479526249087E-2</v>
      </c>
      <c r="F65" s="66">
        <v>7396446</v>
      </c>
    </row>
    <row r="66" spans="1:6" x14ac:dyDescent="0.2">
      <c r="A66" s="61" t="s">
        <v>81</v>
      </c>
      <c r="B66" s="61" t="s">
        <v>83</v>
      </c>
      <c r="C66" s="66">
        <v>0</v>
      </c>
      <c r="D66" s="66">
        <v>17361276.800000001</v>
      </c>
      <c r="E66" s="67">
        <f t="shared" si="0"/>
        <v>0</v>
      </c>
      <c r="F66" s="66">
        <v>0</v>
      </c>
    </row>
    <row r="67" spans="1:6" x14ac:dyDescent="0.2">
      <c r="A67" s="61" t="s">
        <v>81</v>
      </c>
      <c r="B67" s="61" t="s">
        <v>53</v>
      </c>
      <c r="C67" s="66">
        <v>0</v>
      </c>
      <c r="D67" s="66">
        <v>1424603.73</v>
      </c>
      <c r="E67" s="67">
        <f t="shared" si="0"/>
        <v>0</v>
      </c>
      <c r="F67" s="66">
        <v>0</v>
      </c>
    </row>
    <row r="68" spans="1:6" x14ac:dyDescent="0.2">
      <c r="A68" s="61" t="s">
        <v>81</v>
      </c>
      <c r="B68" s="61" t="s">
        <v>54</v>
      </c>
      <c r="C68" s="66">
        <v>9333406</v>
      </c>
      <c r="D68" s="66">
        <v>53028692.799999997</v>
      </c>
      <c r="E68" s="67">
        <f t="shared" si="0"/>
        <v>0.17600671461394199</v>
      </c>
      <c r="F68" s="66">
        <v>15000000</v>
      </c>
    </row>
    <row r="69" spans="1:6" x14ac:dyDescent="0.2">
      <c r="A69" s="61" t="s">
        <v>81</v>
      </c>
      <c r="B69" s="61" t="s">
        <v>55</v>
      </c>
      <c r="C69" s="66">
        <v>0</v>
      </c>
      <c r="D69" s="66">
        <v>64432832.119999997</v>
      </c>
      <c r="E69" s="67">
        <f t="shared" si="0"/>
        <v>0</v>
      </c>
      <c r="F69" s="66">
        <v>0</v>
      </c>
    </row>
    <row r="70" spans="1:6" x14ac:dyDescent="0.2">
      <c r="A70" s="61" t="s">
        <v>81</v>
      </c>
      <c r="B70" s="61" t="s">
        <v>56</v>
      </c>
      <c r="C70" s="66">
        <v>1300000</v>
      </c>
      <c r="D70" s="66">
        <v>172973377.61000001</v>
      </c>
      <c r="E70" s="67">
        <f t="shared" si="0"/>
        <v>7.5156074186808492E-3</v>
      </c>
      <c r="F70" s="66">
        <v>12770570</v>
      </c>
    </row>
    <row r="71" spans="1:6" x14ac:dyDescent="0.2">
      <c r="A71" s="61" t="s">
        <v>81</v>
      </c>
      <c r="B71" s="61" t="s">
        <v>57</v>
      </c>
      <c r="C71" s="66">
        <v>2080618</v>
      </c>
      <c r="D71" s="66">
        <v>57768618.579999998</v>
      </c>
      <c r="E71" s="67">
        <f t="shared" ref="E71:E76" si="1">C71/D71</f>
        <v>3.6016405639312417E-2</v>
      </c>
      <c r="F71" s="66">
        <v>0</v>
      </c>
    </row>
    <row r="72" spans="1:6" x14ac:dyDescent="0.2">
      <c r="A72" s="61" t="s">
        <v>81</v>
      </c>
      <c r="B72" s="61" t="s">
        <v>58</v>
      </c>
      <c r="C72" s="66">
        <v>0</v>
      </c>
      <c r="D72" s="66">
        <v>12684891.529999999</v>
      </c>
      <c r="E72" s="67">
        <f t="shared" si="1"/>
        <v>0</v>
      </c>
      <c r="F72" s="66">
        <v>0</v>
      </c>
    </row>
    <row r="73" spans="1:6" x14ac:dyDescent="0.2">
      <c r="A73" s="61" t="s">
        <v>81</v>
      </c>
      <c r="B73" s="61" t="s">
        <v>59</v>
      </c>
      <c r="C73" s="66">
        <v>1679762</v>
      </c>
      <c r="D73" s="66">
        <v>27059233.609999999</v>
      </c>
      <c r="E73" s="67">
        <f t="shared" si="1"/>
        <v>6.2077220079848373E-2</v>
      </c>
      <c r="F73" s="66">
        <v>0</v>
      </c>
    </row>
    <row r="74" spans="1:6" x14ac:dyDescent="0.2">
      <c r="A74" s="61" t="s">
        <v>81</v>
      </c>
      <c r="B74" s="61" t="s">
        <v>60</v>
      </c>
      <c r="C74" s="66">
        <v>0</v>
      </c>
      <c r="D74" s="66">
        <v>8977334.4700000007</v>
      </c>
      <c r="E74" s="67">
        <f t="shared" si="1"/>
        <v>0</v>
      </c>
      <c r="F74" s="66">
        <v>0</v>
      </c>
    </row>
    <row r="75" spans="1:6" x14ac:dyDescent="0.2">
      <c r="A75" s="61" t="s">
        <v>81</v>
      </c>
      <c r="B75" s="61" t="s">
        <v>61</v>
      </c>
      <c r="C75" s="66">
        <v>0</v>
      </c>
      <c r="D75" s="66">
        <v>7466174.6900000004</v>
      </c>
      <c r="E75" s="67">
        <f t="shared" si="1"/>
        <v>0</v>
      </c>
      <c r="F75" s="66">
        <v>200000</v>
      </c>
    </row>
    <row r="76" spans="1:6" x14ac:dyDescent="0.2">
      <c r="A76" s="61" t="s">
        <v>81</v>
      </c>
      <c r="B76" s="61" t="s">
        <v>62</v>
      </c>
      <c r="C76" s="66">
        <v>6021000</v>
      </c>
      <c r="D76" s="66">
        <v>56485616.780000001</v>
      </c>
      <c r="E76" s="67">
        <f t="shared" si="1"/>
        <v>0.10659350721884779</v>
      </c>
      <c r="F76" s="66">
        <v>18510720</v>
      </c>
    </row>
    <row r="77" spans="1:6" x14ac:dyDescent="0.2">
      <c r="A77" s="61" t="s">
        <v>81</v>
      </c>
      <c r="B77" s="61" t="s">
        <v>84</v>
      </c>
      <c r="C77" s="66">
        <v>0</v>
      </c>
      <c r="D77" s="66">
        <v>20590664.16</v>
      </c>
      <c r="E77" s="67">
        <f>C77/D77</f>
        <v>0</v>
      </c>
      <c r="F77" s="66">
        <v>0</v>
      </c>
    </row>
    <row r="78" spans="1:6" x14ac:dyDescent="0.2">
      <c r="A78" s="61" t="s">
        <v>85</v>
      </c>
      <c r="B78" s="61" t="s">
        <v>63</v>
      </c>
      <c r="C78" s="66">
        <v>0</v>
      </c>
      <c r="D78" s="66">
        <v>121042529.68000001</v>
      </c>
      <c r="E78" s="67">
        <f t="shared" ref="E78:E84" si="2">C78/D78</f>
        <v>0</v>
      </c>
      <c r="F78" s="66">
        <v>0</v>
      </c>
    </row>
    <row r="79" spans="1:6" x14ac:dyDescent="0.2">
      <c r="A79" s="61" t="s">
        <v>85</v>
      </c>
      <c r="B79" s="61" t="s">
        <v>64</v>
      </c>
      <c r="C79" s="66">
        <v>820703</v>
      </c>
      <c r="D79" s="66">
        <v>48511873.369999997</v>
      </c>
      <c r="E79" s="67">
        <f t="shared" si="2"/>
        <v>1.6917569720313608E-2</v>
      </c>
      <c r="F79" s="66">
        <v>0</v>
      </c>
    </row>
    <row r="80" spans="1:6" x14ac:dyDescent="0.2">
      <c r="A80" s="61" t="s">
        <v>85</v>
      </c>
      <c r="B80" s="61" t="s">
        <v>65</v>
      </c>
      <c r="C80" s="66">
        <v>26855</v>
      </c>
      <c r="D80" s="66">
        <v>518752375.07999998</v>
      </c>
      <c r="E80" s="67">
        <f t="shared" si="2"/>
        <v>5.1768437678687302E-5</v>
      </c>
      <c r="F80" s="66">
        <v>93500</v>
      </c>
    </row>
    <row r="81" spans="1:9" x14ac:dyDescent="0.2">
      <c r="A81" s="61" t="s">
        <v>85</v>
      </c>
      <c r="B81" s="61" t="s">
        <v>66</v>
      </c>
      <c r="C81" s="66">
        <v>0</v>
      </c>
      <c r="D81" s="66">
        <v>68425902.730000004</v>
      </c>
      <c r="E81" s="67">
        <f t="shared" si="2"/>
        <v>0</v>
      </c>
      <c r="F81" s="66">
        <v>0</v>
      </c>
    </row>
    <row r="82" spans="1:9" x14ac:dyDescent="0.2">
      <c r="A82" s="61" t="s">
        <v>85</v>
      </c>
      <c r="B82" s="61" t="s">
        <v>67</v>
      </c>
      <c r="C82" s="66">
        <v>0</v>
      </c>
      <c r="D82" s="66">
        <v>8694321.6600000001</v>
      </c>
      <c r="E82" s="67">
        <f t="shared" si="2"/>
        <v>0</v>
      </c>
      <c r="F82" s="66">
        <v>0</v>
      </c>
    </row>
    <row r="83" spans="1:9" x14ac:dyDescent="0.2">
      <c r="A83" s="61" t="s">
        <v>85</v>
      </c>
      <c r="B83" s="61" t="s">
        <v>86</v>
      </c>
      <c r="C83" s="66">
        <v>0</v>
      </c>
      <c r="D83" s="66">
        <v>75204327.140000001</v>
      </c>
      <c r="E83" s="67">
        <f t="shared" si="2"/>
        <v>0</v>
      </c>
      <c r="F83" s="66">
        <v>0</v>
      </c>
    </row>
    <row r="84" spans="1:9" x14ac:dyDescent="0.2">
      <c r="A84" s="61" t="s">
        <v>85</v>
      </c>
      <c r="B84" s="61" t="s">
        <v>68</v>
      </c>
      <c r="C84" s="66">
        <v>0</v>
      </c>
      <c r="D84" s="66">
        <v>48441328.380000003</v>
      </c>
      <c r="E84" s="67">
        <f t="shared" si="2"/>
        <v>0</v>
      </c>
      <c r="F84" s="66">
        <v>0</v>
      </c>
    </row>
    <row r="85" spans="1:9" x14ac:dyDescent="0.2">
      <c r="I85" s="70"/>
    </row>
    <row r="86" spans="1:9" x14ac:dyDescent="0.2">
      <c r="I86" s="70"/>
    </row>
    <row r="87" spans="1:9" x14ac:dyDescent="0.2">
      <c r="I87" s="70"/>
    </row>
  </sheetData>
  <autoFilter ref="A5:F85"/>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selection activeCell="A3" sqref="A3"/>
    </sheetView>
  </sheetViews>
  <sheetFormatPr defaultColWidth="8.85546875" defaultRowHeight="15" x14ac:dyDescent="0.25"/>
  <cols>
    <col min="1" max="1" width="22.140625" customWidth="1"/>
    <col min="2" max="2" width="29.85546875" bestFit="1" customWidth="1"/>
    <col min="3" max="3" width="13.7109375" bestFit="1" customWidth="1"/>
    <col min="4" max="4" width="14.42578125" bestFit="1" customWidth="1"/>
    <col min="5" max="5" width="5.7109375" bestFit="1" customWidth="1"/>
    <col min="6" max="6" width="12" bestFit="1" customWidth="1"/>
  </cols>
  <sheetData>
    <row r="1" spans="1:6" s="1" customFormat="1" ht="12.75" x14ac:dyDescent="0.2">
      <c r="A1" s="1" t="s">
        <v>108</v>
      </c>
      <c r="D1" s="2"/>
      <c r="E1" s="2"/>
    </row>
    <row r="2" spans="1:6" s="1" customFormat="1" ht="12.75" x14ac:dyDescent="0.2">
      <c r="A2" s="1" t="s">
        <v>0</v>
      </c>
      <c r="D2" s="2"/>
      <c r="E2" s="2"/>
    </row>
    <row r="3" spans="1:6" x14ac:dyDescent="0.25">
      <c r="A3" s="3" t="s">
        <v>110</v>
      </c>
      <c r="D3" s="4"/>
      <c r="E3" s="4"/>
    </row>
    <row r="5" spans="1:6" ht="39" x14ac:dyDescent="0.25">
      <c r="A5" s="9" t="s">
        <v>72</v>
      </c>
      <c r="B5" s="10" t="s">
        <v>73</v>
      </c>
      <c r="C5" s="50" t="s">
        <v>95</v>
      </c>
      <c r="D5" s="50" t="s">
        <v>94</v>
      </c>
      <c r="E5" s="11" t="s">
        <v>88</v>
      </c>
      <c r="F5" s="11" t="s">
        <v>93</v>
      </c>
    </row>
    <row r="6" spans="1:6" x14ac:dyDescent="0.25">
      <c r="A6" s="5" t="s">
        <v>87</v>
      </c>
      <c r="B6" s="5" t="s">
        <v>69</v>
      </c>
      <c r="C6" s="7">
        <v>5483478</v>
      </c>
      <c r="D6" s="7">
        <v>1591138423</v>
      </c>
      <c r="E6" s="12">
        <f>C6/D6</f>
        <v>3.4462608159893577E-3</v>
      </c>
      <c r="F6" s="7">
        <v>30668600</v>
      </c>
    </row>
    <row r="7" spans="1:6" x14ac:dyDescent="0.25">
      <c r="A7" s="5" t="s">
        <v>87</v>
      </c>
      <c r="B7" s="5" t="s">
        <v>70</v>
      </c>
      <c r="C7" s="7">
        <v>40000000</v>
      </c>
      <c r="D7" s="7">
        <v>543992320</v>
      </c>
      <c r="E7" s="12">
        <f t="shared" ref="E7:E70" si="0">C7/D7</f>
        <v>7.3530449841644821E-2</v>
      </c>
      <c r="F7" s="7">
        <v>51500000</v>
      </c>
    </row>
    <row r="8" spans="1:6" x14ac:dyDescent="0.25">
      <c r="A8" s="5" t="s">
        <v>71</v>
      </c>
      <c r="B8" s="5" t="s">
        <v>1</v>
      </c>
      <c r="C8" s="7">
        <v>0</v>
      </c>
      <c r="D8" s="7">
        <v>28569753</v>
      </c>
      <c r="E8" s="12">
        <f t="shared" si="0"/>
        <v>0</v>
      </c>
      <c r="F8" s="7">
        <v>0</v>
      </c>
    </row>
    <row r="9" spans="1:6" x14ac:dyDescent="0.25">
      <c r="A9" s="5" t="s">
        <v>71</v>
      </c>
      <c r="B9" s="5" t="s">
        <v>2</v>
      </c>
      <c r="C9" s="7">
        <v>0</v>
      </c>
      <c r="D9" s="7">
        <v>9724191</v>
      </c>
      <c r="E9" s="12">
        <f t="shared" si="0"/>
        <v>0</v>
      </c>
      <c r="F9" s="7">
        <v>0</v>
      </c>
    </row>
    <row r="10" spans="1:6" x14ac:dyDescent="0.25">
      <c r="A10" s="5" t="s">
        <v>71</v>
      </c>
      <c r="B10" s="5" t="s">
        <v>74</v>
      </c>
      <c r="C10" s="7">
        <v>1465000</v>
      </c>
      <c r="D10" s="7">
        <v>126540521.38</v>
      </c>
      <c r="E10" s="12">
        <f t="shared" si="0"/>
        <v>1.1577319138749388E-2</v>
      </c>
      <c r="F10" s="7">
        <v>1895000</v>
      </c>
    </row>
    <row r="11" spans="1:6" x14ac:dyDescent="0.25">
      <c r="A11" s="5" t="s">
        <v>71</v>
      </c>
      <c r="B11" s="5" t="s">
        <v>75</v>
      </c>
      <c r="C11" s="7">
        <v>100000</v>
      </c>
      <c r="D11" s="7">
        <v>35001798</v>
      </c>
      <c r="E11" s="12">
        <f t="shared" si="0"/>
        <v>2.8569960891723332E-3</v>
      </c>
      <c r="F11" s="7">
        <v>0</v>
      </c>
    </row>
    <row r="12" spans="1:6" x14ac:dyDescent="0.25">
      <c r="A12" s="5" t="s">
        <v>71</v>
      </c>
      <c r="B12" s="5" t="s">
        <v>3</v>
      </c>
      <c r="C12" s="7">
        <v>2000000</v>
      </c>
      <c r="D12" s="7">
        <v>310659036</v>
      </c>
      <c r="E12" s="12">
        <f t="shared" si="0"/>
        <v>6.4379263701829035E-3</v>
      </c>
      <c r="F12" s="7">
        <v>2500140</v>
      </c>
    </row>
    <row r="13" spans="1:6" x14ac:dyDescent="0.25">
      <c r="A13" s="5" t="s">
        <v>71</v>
      </c>
      <c r="B13" s="5" t="s">
        <v>4</v>
      </c>
      <c r="C13" s="7">
        <v>1983039</v>
      </c>
      <c r="D13" s="7">
        <v>115720884</v>
      </c>
      <c r="E13" s="12">
        <f t="shared" si="0"/>
        <v>1.7136396918640891E-2</v>
      </c>
      <c r="F13" s="7">
        <v>3182506</v>
      </c>
    </row>
    <row r="14" spans="1:6" x14ac:dyDescent="0.25">
      <c r="A14" s="5" t="s">
        <v>71</v>
      </c>
      <c r="B14" s="5" t="s">
        <v>5</v>
      </c>
      <c r="C14" s="7">
        <v>0</v>
      </c>
      <c r="D14" s="7">
        <v>23760344</v>
      </c>
      <c r="E14" s="12">
        <f t="shared" si="0"/>
        <v>0</v>
      </c>
      <c r="F14" s="7">
        <v>0</v>
      </c>
    </row>
    <row r="15" spans="1:6" x14ac:dyDescent="0.25">
      <c r="A15" s="5" t="s">
        <v>71</v>
      </c>
      <c r="B15" s="5" t="s">
        <v>6</v>
      </c>
      <c r="C15" s="7">
        <v>3750014</v>
      </c>
      <c r="D15" s="7">
        <v>337182135</v>
      </c>
      <c r="E15" s="12">
        <f t="shared" si="0"/>
        <v>1.1121627188225734E-2</v>
      </c>
      <c r="F15" s="7">
        <v>50953280</v>
      </c>
    </row>
    <row r="16" spans="1:6" x14ac:dyDescent="0.25">
      <c r="A16" s="5" t="s">
        <v>71</v>
      </c>
      <c r="B16" s="5" t="s">
        <v>7</v>
      </c>
      <c r="C16" s="7">
        <v>467385</v>
      </c>
      <c r="D16" s="7">
        <v>131005847</v>
      </c>
      <c r="E16" s="12">
        <f t="shared" si="0"/>
        <v>3.5676651897834756E-3</v>
      </c>
      <c r="F16" s="7">
        <v>1250000</v>
      </c>
    </row>
    <row r="17" spans="1:6" x14ac:dyDescent="0.25">
      <c r="A17" s="5" t="s">
        <v>71</v>
      </c>
      <c r="B17" s="5" t="s">
        <v>8</v>
      </c>
      <c r="C17" s="7">
        <v>0</v>
      </c>
      <c r="D17" s="7">
        <v>26731858</v>
      </c>
      <c r="E17" s="12">
        <f t="shared" si="0"/>
        <v>0</v>
      </c>
      <c r="F17" s="7">
        <v>0</v>
      </c>
    </row>
    <row r="18" spans="1:6" x14ac:dyDescent="0.25">
      <c r="A18" s="5" t="s">
        <v>71</v>
      </c>
      <c r="B18" s="5" t="s">
        <v>9</v>
      </c>
      <c r="C18" s="7">
        <v>0</v>
      </c>
      <c r="D18" s="7">
        <v>115318669</v>
      </c>
      <c r="E18" s="12">
        <f t="shared" si="0"/>
        <v>0</v>
      </c>
      <c r="F18" s="7">
        <v>0</v>
      </c>
    </row>
    <row r="19" spans="1:6" x14ac:dyDescent="0.25">
      <c r="A19" s="5" t="s">
        <v>71</v>
      </c>
      <c r="B19" s="5" t="s">
        <v>10</v>
      </c>
      <c r="C19" s="7">
        <v>0</v>
      </c>
      <c r="D19" s="7">
        <v>131449375</v>
      </c>
      <c r="E19" s="12">
        <f t="shared" si="0"/>
        <v>0</v>
      </c>
      <c r="F19" s="7">
        <v>0</v>
      </c>
    </row>
    <row r="20" spans="1:6" x14ac:dyDescent="0.25">
      <c r="A20" s="5" t="s">
        <v>71</v>
      </c>
      <c r="B20" s="5" t="s">
        <v>11</v>
      </c>
      <c r="C20" s="7">
        <v>1510000</v>
      </c>
      <c r="D20" s="7">
        <v>142837260</v>
      </c>
      <c r="E20" s="12">
        <f t="shared" si="0"/>
        <v>1.0571471337380737E-2</v>
      </c>
      <c r="F20" s="7">
        <v>1411211</v>
      </c>
    </row>
    <row r="21" spans="1:6" x14ac:dyDescent="0.25">
      <c r="A21" s="5" t="s">
        <v>71</v>
      </c>
      <c r="B21" s="5" t="s">
        <v>12</v>
      </c>
      <c r="C21" s="7">
        <v>714982</v>
      </c>
      <c r="D21" s="7">
        <v>23026635</v>
      </c>
      <c r="E21" s="12">
        <f t="shared" si="0"/>
        <v>3.1050216412428475E-2</v>
      </c>
      <c r="F21" s="7">
        <v>1000000</v>
      </c>
    </row>
    <row r="22" spans="1:6" x14ac:dyDescent="0.25">
      <c r="A22" s="5" t="s">
        <v>71</v>
      </c>
      <c r="B22" s="5" t="s">
        <v>13</v>
      </c>
      <c r="C22" s="7">
        <v>5177270</v>
      </c>
      <c r="D22" s="7">
        <v>303851563</v>
      </c>
      <c r="E22" s="12">
        <f t="shared" si="0"/>
        <v>1.7038813125999946E-2</v>
      </c>
      <c r="F22" s="7">
        <v>62922728</v>
      </c>
    </row>
    <row r="23" spans="1:6" x14ac:dyDescent="0.25">
      <c r="A23" s="5" t="s">
        <v>71</v>
      </c>
      <c r="B23" s="5" t="s">
        <v>14</v>
      </c>
      <c r="C23" s="7">
        <v>500000</v>
      </c>
      <c r="D23" s="7">
        <v>82658358</v>
      </c>
      <c r="E23" s="12">
        <f t="shared" si="0"/>
        <v>6.0489950695609028E-3</v>
      </c>
      <c r="F23" s="7">
        <v>500000</v>
      </c>
    </row>
    <row r="24" spans="1:6" x14ac:dyDescent="0.25">
      <c r="A24" s="5" t="s">
        <v>71</v>
      </c>
      <c r="B24" s="5" t="s">
        <v>15</v>
      </c>
      <c r="C24" s="7">
        <v>0</v>
      </c>
      <c r="D24" s="7">
        <v>78749840</v>
      </c>
      <c r="E24" s="12">
        <f t="shared" si="0"/>
        <v>0</v>
      </c>
      <c r="F24" s="7">
        <v>0</v>
      </c>
    </row>
    <row r="25" spans="1:6" x14ac:dyDescent="0.25">
      <c r="A25" s="5" t="s">
        <v>71</v>
      </c>
      <c r="B25" s="5" t="s">
        <v>16</v>
      </c>
      <c r="C25" s="7">
        <v>3200000</v>
      </c>
      <c r="D25" s="7">
        <v>224690071</v>
      </c>
      <c r="E25" s="12">
        <f t="shared" si="0"/>
        <v>1.4241839818547212E-2</v>
      </c>
      <c r="F25" s="7">
        <v>6400000</v>
      </c>
    </row>
    <row r="26" spans="1:6" x14ac:dyDescent="0.25">
      <c r="A26" s="5" t="s">
        <v>71</v>
      </c>
      <c r="B26" s="5" t="s">
        <v>17</v>
      </c>
      <c r="C26" s="7">
        <v>0</v>
      </c>
      <c r="D26" s="7">
        <v>20291492.02</v>
      </c>
      <c r="E26" s="12">
        <f t="shared" si="0"/>
        <v>0</v>
      </c>
      <c r="F26" s="7">
        <v>0</v>
      </c>
    </row>
    <row r="27" spans="1:6" x14ac:dyDescent="0.25">
      <c r="A27" s="5" t="s">
        <v>71</v>
      </c>
      <c r="B27" s="5" t="s">
        <v>18</v>
      </c>
      <c r="C27" s="7">
        <v>0</v>
      </c>
      <c r="D27" s="7">
        <v>244294285.38</v>
      </c>
      <c r="E27" s="12">
        <f t="shared" si="0"/>
        <v>0</v>
      </c>
      <c r="F27" s="7">
        <v>0</v>
      </c>
    </row>
    <row r="28" spans="1:6" x14ac:dyDescent="0.25">
      <c r="A28" s="5" t="s">
        <v>71</v>
      </c>
      <c r="B28" s="5" t="s">
        <v>19</v>
      </c>
      <c r="C28" s="7">
        <v>0</v>
      </c>
      <c r="D28" s="7">
        <v>10102594.640000001</v>
      </c>
      <c r="E28" s="12">
        <f t="shared" si="0"/>
        <v>0</v>
      </c>
      <c r="F28" s="7">
        <v>0</v>
      </c>
    </row>
    <row r="29" spans="1:6" x14ac:dyDescent="0.25">
      <c r="A29" s="5" t="s">
        <v>71</v>
      </c>
      <c r="B29" s="5" t="s">
        <v>20</v>
      </c>
      <c r="C29" s="7">
        <v>6599000</v>
      </c>
      <c r="D29" s="7">
        <v>243390998</v>
      </c>
      <c r="E29" s="12">
        <f t="shared" si="0"/>
        <v>2.7112752953993804E-2</v>
      </c>
      <c r="F29" s="7">
        <v>6849000</v>
      </c>
    </row>
    <row r="30" spans="1:6" x14ac:dyDescent="0.25">
      <c r="A30" s="5" t="s">
        <v>71</v>
      </c>
      <c r="B30" s="5" t="s">
        <v>21</v>
      </c>
      <c r="C30" s="7">
        <v>2500000</v>
      </c>
      <c r="D30" s="7">
        <v>274110122</v>
      </c>
      <c r="E30" s="12">
        <f t="shared" si="0"/>
        <v>9.1204220470194816E-3</v>
      </c>
      <c r="F30" s="7">
        <v>11577193</v>
      </c>
    </row>
    <row r="31" spans="1:6" x14ac:dyDescent="0.25">
      <c r="A31" s="5" t="s">
        <v>71</v>
      </c>
      <c r="B31" s="5" t="s">
        <v>76</v>
      </c>
      <c r="C31" s="7">
        <v>2150000</v>
      </c>
      <c r="D31" s="7">
        <v>79547198</v>
      </c>
      <c r="E31" s="12">
        <f t="shared" si="0"/>
        <v>2.7027979037049173E-2</v>
      </c>
      <c r="F31" s="7">
        <v>2805000</v>
      </c>
    </row>
    <row r="32" spans="1:6" x14ac:dyDescent="0.25">
      <c r="A32" s="5" t="s">
        <v>71</v>
      </c>
      <c r="B32" s="5" t="s">
        <v>22</v>
      </c>
      <c r="C32" s="7">
        <v>2700000</v>
      </c>
      <c r="D32" s="7">
        <v>194998783</v>
      </c>
      <c r="E32" s="12">
        <f t="shared" si="0"/>
        <v>1.3846240260894347E-2</v>
      </c>
      <c r="F32" s="7">
        <v>1190000</v>
      </c>
    </row>
    <row r="33" spans="1:6" x14ac:dyDescent="0.25">
      <c r="A33" s="5" t="s">
        <v>71</v>
      </c>
      <c r="B33" s="5" t="s">
        <v>23</v>
      </c>
      <c r="C33" s="7">
        <v>0</v>
      </c>
      <c r="D33" s="7">
        <v>72538278</v>
      </c>
      <c r="E33" s="12">
        <f t="shared" si="0"/>
        <v>0</v>
      </c>
      <c r="F33" s="7">
        <v>0</v>
      </c>
    </row>
    <row r="34" spans="1:6" x14ac:dyDescent="0.25">
      <c r="A34" s="5" t="s">
        <v>77</v>
      </c>
      <c r="B34" s="5" t="s">
        <v>24</v>
      </c>
      <c r="C34" s="7">
        <v>2125000</v>
      </c>
      <c r="D34" s="7">
        <v>154463332</v>
      </c>
      <c r="E34" s="12">
        <f t="shared" si="0"/>
        <v>1.3757310375772549E-2</v>
      </c>
      <c r="F34" s="7">
        <v>10200000</v>
      </c>
    </row>
    <row r="35" spans="1:6" x14ac:dyDescent="0.25">
      <c r="A35" s="5" t="s">
        <v>77</v>
      </c>
      <c r="B35" s="5" t="s">
        <v>25</v>
      </c>
      <c r="C35" s="7">
        <v>2000000</v>
      </c>
      <c r="D35" s="7">
        <v>32194091.620000001</v>
      </c>
      <c r="E35" s="12">
        <f t="shared" si="0"/>
        <v>6.2123200232105193E-2</v>
      </c>
      <c r="F35" s="7">
        <v>1906000</v>
      </c>
    </row>
    <row r="36" spans="1:6" x14ac:dyDescent="0.25">
      <c r="A36" s="5" t="s">
        <v>77</v>
      </c>
      <c r="B36" s="5" t="s">
        <v>26</v>
      </c>
      <c r="C36" s="7">
        <v>0</v>
      </c>
      <c r="D36" s="7">
        <v>43336222</v>
      </c>
      <c r="E36" s="12">
        <f t="shared" si="0"/>
        <v>0</v>
      </c>
      <c r="F36" s="7">
        <v>0</v>
      </c>
    </row>
    <row r="37" spans="1:6" x14ac:dyDescent="0.25">
      <c r="A37" s="5" t="s">
        <v>77</v>
      </c>
      <c r="B37" s="5" t="s">
        <v>78</v>
      </c>
      <c r="C37" s="7">
        <v>505000</v>
      </c>
      <c r="D37" s="7">
        <v>57014905.780000001</v>
      </c>
      <c r="E37" s="12">
        <f t="shared" si="0"/>
        <v>8.857332886747428E-3</v>
      </c>
      <c r="F37" s="7">
        <v>0</v>
      </c>
    </row>
    <row r="38" spans="1:6" x14ac:dyDescent="0.25">
      <c r="A38" s="5" t="s">
        <v>77</v>
      </c>
      <c r="B38" s="5" t="s">
        <v>27</v>
      </c>
      <c r="C38" s="7">
        <v>5750000</v>
      </c>
      <c r="D38" s="7">
        <v>47961800</v>
      </c>
      <c r="E38" s="12">
        <f t="shared" si="0"/>
        <v>0.1198870767986189</v>
      </c>
      <c r="F38" s="7">
        <v>14021187</v>
      </c>
    </row>
    <row r="39" spans="1:6" x14ac:dyDescent="0.25">
      <c r="A39" s="5" t="s">
        <v>77</v>
      </c>
      <c r="B39" s="5" t="s">
        <v>28</v>
      </c>
      <c r="C39" s="7">
        <v>2595000</v>
      </c>
      <c r="D39" s="7">
        <v>110696513</v>
      </c>
      <c r="E39" s="12">
        <f t="shared" si="0"/>
        <v>2.3442472844650491E-2</v>
      </c>
      <c r="F39" s="7">
        <v>910000</v>
      </c>
    </row>
    <row r="40" spans="1:6" x14ac:dyDescent="0.25">
      <c r="A40" s="5" t="s">
        <v>77</v>
      </c>
      <c r="B40" s="5" t="s">
        <v>29</v>
      </c>
      <c r="C40" s="7">
        <v>0</v>
      </c>
      <c r="D40" s="7">
        <v>25807925</v>
      </c>
      <c r="E40" s="12">
        <f t="shared" si="0"/>
        <v>0</v>
      </c>
      <c r="F40" s="7">
        <v>0</v>
      </c>
    </row>
    <row r="41" spans="1:6" x14ac:dyDescent="0.25">
      <c r="A41" s="5" t="s">
        <v>77</v>
      </c>
      <c r="B41" s="5" t="s">
        <v>30</v>
      </c>
      <c r="C41" s="7">
        <v>0</v>
      </c>
      <c r="D41" s="7">
        <v>9798118</v>
      </c>
      <c r="E41" s="12">
        <f t="shared" si="0"/>
        <v>0</v>
      </c>
      <c r="F41" s="7">
        <v>0</v>
      </c>
    </row>
    <row r="42" spans="1:6" x14ac:dyDescent="0.25">
      <c r="A42" s="5" t="s">
        <v>77</v>
      </c>
      <c r="B42" s="5" t="s">
        <v>31</v>
      </c>
      <c r="C42" s="7">
        <v>0</v>
      </c>
      <c r="D42" s="7">
        <v>77061681</v>
      </c>
      <c r="E42" s="12">
        <f t="shared" si="0"/>
        <v>0</v>
      </c>
      <c r="F42" s="7">
        <v>0</v>
      </c>
    </row>
    <row r="43" spans="1:6" x14ac:dyDescent="0.25">
      <c r="A43" s="5" t="s">
        <v>77</v>
      </c>
      <c r="B43" s="5" t="s">
        <v>32</v>
      </c>
      <c r="C43" s="7">
        <v>2905305</v>
      </c>
      <c r="D43" s="7">
        <v>98079236</v>
      </c>
      <c r="E43" s="12">
        <f t="shared" si="0"/>
        <v>2.9622019078533606E-2</v>
      </c>
      <c r="F43" s="7">
        <v>6096399</v>
      </c>
    </row>
    <row r="44" spans="1:6" x14ac:dyDescent="0.25">
      <c r="A44" s="5" t="s">
        <v>77</v>
      </c>
      <c r="B44" s="5" t="s">
        <v>79</v>
      </c>
      <c r="C44" s="7">
        <v>1844000</v>
      </c>
      <c r="D44" s="7">
        <v>62691427.68</v>
      </c>
      <c r="E44" s="12">
        <f t="shared" si="0"/>
        <v>2.9413909815747874E-2</v>
      </c>
      <c r="F44" s="7">
        <v>30907728</v>
      </c>
    </row>
    <row r="45" spans="1:6" x14ac:dyDescent="0.25">
      <c r="A45" s="5" t="s">
        <v>77</v>
      </c>
      <c r="B45" s="5" t="s">
        <v>33</v>
      </c>
      <c r="C45" s="7">
        <v>0</v>
      </c>
      <c r="D45" s="7">
        <v>24742000</v>
      </c>
      <c r="E45" s="12">
        <f t="shared" si="0"/>
        <v>0</v>
      </c>
      <c r="F45" s="7">
        <v>0</v>
      </c>
    </row>
    <row r="46" spans="1:6" x14ac:dyDescent="0.25">
      <c r="A46" s="5" t="s">
        <v>77</v>
      </c>
      <c r="B46" s="5" t="s">
        <v>34</v>
      </c>
      <c r="C46" s="7">
        <v>0</v>
      </c>
      <c r="D46" s="7">
        <v>18218681</v>
      </c>
      <c r="E46" s="12">
        <f t="shared" si="0"/>
        <v>0</v>
      </c>
      <c r="F46" s="7">
        <v>0</v>
      </c>
    </row>
    <row r="47" spans="1:6" x14ac:dyDescent="0.25">
      <c r="A47" s="5" t="s">
        <v>77</v>
      </c>
      <c r="B47" s="5" t="s">
        <v>35</v>
      </c>
      <c r="C47" s="7">
        <v>1305811</v>
      </c>
      <c r="D47" s="7">
        <v>46604493</v>
      </c>
      <c r="E47" s="12">
        <f t="shared" si="0"/>
        <v>2.8018993791006374E-2</v>
      </c>
      <c r="F47" s="7">
        <v>67563192</v>
      </c>
    </row>
    <row r="48" spans="1:6" x14ac:dyDescent="0.25">
      <c r="A48" s="5" t="s">
        <v>80</v>
      </c>
      <c r="B48" s="5" t="s">
        <v>36</v>
      </c>
      <c r="C48" s="7">
        <v>499107</v>
      </c>
      <c r="D48" s="7">
        <v>10051676</v>
      </c>
      <c r="E48" s="12">
        <f t="shared" si="0"/>
        <v>4.9654107434421883E-2</v>
      </c>
      <c r="F48" s="7">
        <v>600000</v>
      </c>
    </row>
    <row r="49" spans="1:6" x14ac:dyDescent="0.25">
      <c r="A49" s="5" t="s">
        <v>80</v>
      </c>
      <c r="B49" s="5" t="s">
        <v>37</v>
      </c>
      <c r="C49" s="7">
        <v>1479000</v>
      </c>
      <c r="D49" s="7">
        <v>22431538</v>
      </c>
      <c r="E49" s="12">
        <f t="shared" si="0"/>
        <v>6.5933954238893477E-2</v>
      </c>
      <c r="F49" s="7">
        <v>0</v>
      </c>
    </row>
    <row r="50" spans="1:6" x14ac:dyDescent="0.25">
      <c r="A50" s="5" t="s">
        <v>80</v>
      </c>
      <c r="B50" s="5" t="s">
        <v>38</v>
      </c>
      <c r="C50" s="7">
        <v>150000</v>
      </c>
      <c r="D50" s="7">
        <v>8982001</v>
      </c>
      <c r="E50" s="12">
        <f t="shared" si="0"/>
        <v>1.6700064940985866E-2</v>
      </c>
      <c r="F50" s="7">
        <v>150000</v>
      </c>
    </row>
    <row r="51" spans="1:6" x14ac:dyDescent="0.25">
      <c r="A51" s="5" t="s">
        <v>80</v>
      </c>
      <c r="B51" s="5" t="s">
        <v>39</v>
      </c>
      <c r="C51" s="7">
        <v>0</v>
      </c>
      <c r="D51" s="7">
        <v>7759246</v>
      </c>
      <c r="E51" s="12">
        <f t="shared" si="0"/>
        <v>0</v>
      </c>
      <c r="F51" s="7">
        <v>0</v>
      </c>
    </row>
    <row r="52" spans="1:6" x14ac:dyDescent="0.25">
      <c r="A52" s="5" t="s">
        <v>80</v>
      </c>
      <c r="B52" s="5" t="s">
        <v>40</v>
      </c>
      <c r="C52" s="7">
        <v>1500000</v>
      </c>
      <c r="D52" s="7">
        <v>24349063</v>
      </c>
      <c r="E52" s="12">
        <f t="shared" si="0"/>
        <v>6.1604013263261918E-2</v>
      </c>
      <c r="F52" s="7">
        <v>20000000</v>
      </c>
    </row>
    <row r="53" spans="1:6" x14ac:dyDescent="0.25">
      <c r="A53" s="5" t="s">
        <v>80</v>
      </c>
      <c r="B53" s="5" t="s">
        <v>41</v>
      </c>
      <c r="C53" s="7">
        <v>815363</v>
      </c>
      <c r="D53" s="7">
        <v>69935947</v>
      </c>
      <c r="E53" s="12">
        <f t="shared" si="0"/>
        <v>1.1658711077437758E-2</v>
      </c>
      <c r="F53" s="7">
        <v>894052</v>
      </c>
    </row>
    <row r="54" spans="1:6" x14ac:dyDescent="0.25">
      <c r="A54" s="5" t="s">
        <v>80</v>
      </c>
      <c r="B54" s="5" t="s">
        <v>42</v>
      </c>
      <c r="C54" s="7">
        <v>0</v>
      </c>
      <c r="D54" s="7">
        <v>39290212</v>
      </c>
      <c r="E54" s="12">
        <f t="shared" si="0"/>
        <v>0</v>
      </c>
      <c r="F54" s="7">
        <v>0</v>
      </c>
    </row>
    <row r="55" spans="1:6" x14ac:dyDescent="0.25">
      <c r="A55" s="5" t="s">
        <v>80</v>
      </c>
      <c r="B55" s="5" t="s">
        <v>43</v>
      </c>
      <c r="C55" s="7">
        <v>0</v>
      </c>
      <c r="D55" s="7">
        <v>17783442</v>
      </c>
      <c r="E55" s="12">
        <f t="shared" si="0"/>
        <v>0</v>
      </c>
      <c r="F55" s="7">
        <v>0</v>
      </c>
    </row>
    <row r="56" spans="1:6" x14ac:dyDescent="0.25">
      <c r="A56" s="5" t="s">
        <v>80</v>
      </c>
      <c r="B56" s="5" t="s">
        <v>44</v>
      </c>
      <c r="C56" s="7">
        <v>0</v>
      </c>
      <c r="D56" s="7">
        <v>10442668</v>
      </c>
      <c r="E56" s="12">
        <f t="shared" si="0"/>
        <v>0</v>
      </c>
      <c r="F56" s="7">
        <v>0</v>
      </c>
    </row>
    <row r="57" spans="1:6" x14ac:dyDescent="0.25">
      <c r="A57" s="5" t="s">
        <v>80</v>
      </c>
      <c r="B57" s="5" t="s">
        <v>45</v>
      </c>
      <c r="C57" s="7">
        <v>0</v>
      </c>
      <c r="D57" s="7">
        <v>-183877</v>
      </c>
      <c r="E57" s="12">
        <f t="shared" si="0"/>
        <v>0</v>
      </c>
      <c r="F57" s="7">
        <v>0</v>
      </c>
    </row>
    <row r="58" spans="1:6" x14ac:dyDescent="0.25">
      <c r="A58" s="5" t="s">
        <v>80</v>
      </c>
      <c r="B58" s="5" t="s">
        <v>46</v>
      </c>
      <c r="C58" s="7">
        <v>0</v>
      </c>
      <c r="D58" s="7">
        <v>-3544952</v>
      </c>
      <c r="E58" s="12">
        <f t="shared" si="0"/>
        <v>0</v>
      </c>
      <c r="F58" s="7">
        <v>0</v>
      </c>
    </row>
    <row r="59" spans="1:6" x14ac:dyDescent="0.25">
      <c r="A59" s="5" t="s">
        <v>80</v>
      </c>
      <c r="B59" s="5" t="s">
        <v>47</v>
      </c>
      <c r="C59" s="7">
        <v>166000</v>
      </c>
      <c r="D59" s="7">
        <v>19580306</v>
      </c>
      <c r="E59" s="12">
        <f t="shared" si="0"/>
        <v>8.4779063207694513E-3</v>
      </c>
      <c r="F59" s="7">
        <v>1136000</v>
      </c>
    </row>
    <row r="60" spans="1:6" x14ac:dyDescent="0.25">
      <c r="A60" s="5" t="s">
        <v>80</v>
      </c>
      <c r="B60" s="5" t="s">
        <v>48</v>
      </c>
      <c r="C60" s="7">
        <v>3599342</v>
      </c>
      <c r="D60" s="7">
        <v>61522884</v>
      </c>
      <c r="E60" s="12">
        <f t="shared" si="0"/>
        <v>5.8504116939641519E-2</v>
      </c>
      <c r="F60" s="7">
        <v>4637094</v>
      </c>
    </row>
    <row r="61" spans="1:6" x14ac:dyDescent="0.25">
      <c r="A61" s="5" t="s">
        <v>81</v>
      </c>
      <c r="B61" s="5" t="s">
        <v>49</v>
      </c>
      <c r="C61" s="7">
        <v>0</v>
      </c>
      <c r="D61" s="7">
        <v>22107320</v>
      </c>
      <c r="E61" s="12">
        <f t="shared" si="0"/>
        <v>0</v>
      </c>
      <c r="F61" s="7">
        <v>0</v>
      </c>
    </row>
    <row r="62" spans="1:6" x14ac:dyDescent="0.25">
      <c r="A62" s="5" t="s">
        <v>81</v>
      </c>
      <c r="B62" s="5" t="s">
        <v>50</v>
      </c>
      <c r="C62" s="7">
        <v>0</v>
      </c>
      <c r="D62" s="7">
        <v>-4412017</v>
      </c>
      <c r="E62" s="12">
        <f t="shared" si="0"/>
        <v>0</v>
      </c>
      <c r="F62" s="7">
        <v>0</v>
      </c>
    </row>
    <row r="63" spans="1:6" x14ac:dyDescent="0.25">
      <c r="A63" s="5" t="s">
        <v>81</v>
      </c>
      <c r="B63" s="5" t="s">
        <v>51</v>
      </c>
      <c r="C63" s="7">
        <v>440000</v>
      </c>
      <c r="D63" s="7">
        <v>11159306.57</v>
      </c>
      <c r="E63" s="12">
        <f t="shared" si="0"/>
        <v>3.9428973228755021E-2</v>
      </c>
      <c r="F63" s="7">
        <v>852000</v>
      </c>
    </row>
    <row r="64" spans="1:6" x14ac:dyDescent="0.25">
      <c r="A64" s="5" t="s">
        <v>81</v>
      </c>
      <c r="B64" s="5" t="s">
        <v>82</v>
      </c>
      <c r="C64" s="7">
        <v>2425000</v>
      </c>
      <c r="D64" s="7">
        <v>25112725</v>
      </c>
      <c r="E64" s="12">
        <f t="shared" si="0"/>
        <v>9.6564590262506356E-2</v>
      </c>
      <c r="F64" s="7">
        <v>2500000</v>
      </c>
    </row>
    <row r="65" spans="1:6" x14ac:dyDescent="0.25">
      <c r="A65" s="5" t="s">
        <v>81</v>
      </c>
      <c r="B65" s="5" t="s">
        <v>52</v>
      </c>
      <c r="C65" s="7">
        <v>2871805</v>
      </c>
      <c r="D65" s="7">
        <v>99367835</v>
      </c>
      <c r="E65" s="12">
        <f t="shared" si="0"/>
        <v>2.8900750428949167E-2</v>
      </c>
      <c r="F65" s="7">
        <v>6012243</v>
      </c>
    </row>
    <row r="66" spans="1:6" x14ac:dyDescent="0.25">
      <c r="A66" s="5" t="s">
        <v>81</v>
      </c>
      <c r="B66" s="5" t="s">
        <v>83</v>
      </c>
      <c r="C66" s="7">
        <v>0</v>
      </c>
      <c r="D66" s="7">
        <v>20345369</v>
      </c>
      <c r="E66" s="12">
        <f t="shared" si="0"/>
        <v>0</v>
      </c>
      <c r="F66" s="7">
        <v>0</v>
      </c>
    </row>
    <row r="67" spans="1:6" x14ac:dyDescent="0.25">
      <c r="A67" s="5" t="s">
        <v>81</v>
      </c>
      <c r="B67" s="5" t="s">
        <v>53</v>
      </c>
      <c r="C67" s="7">
        <v>0</v>
      </c>
      <c r="D67" s="7">
        <v>16244030</v>
      </c>
      <c r="E67" s="12">
        <f t="shared" si="0"/>
        <v>0</v>
      </c>
      <c r="F67" s="7">
        <v>0</v>
      </c>
    </row>
    <row r="68" spans="1:6" x14ac:dyDescent="0.25">
      <c r="A68" s="5" t="s">
        <v>81</v>
      </c>
      <c r="B68" s="5" t="s">
        <v>54</v>
      </c>
      <c r="C68" s="7">
        <v>4166000</v>
      </c>
      <c r="D68" s="7">
        <v>51978814</v>
      </c>
      <c r="E68" s="12">
        <f t="shared" si="0"/>
        <v>8.0148038775952057E-2</v>
      </c>
      <c r="F68" s="7">
        <v>0</v>
      </c>
    </row>
    <row r="69" spans="1:6" x14ac:dyDescent="0.25">
      <c r="A69" s="5" t="s">
        <v>81</v>
      </c>
      <c r="B69" s="5" t="s">
        <v>55</v>
      </c>
      <c r="C69" s="7">
        <v>3011278</v>
      </c>
      <c r="D69" s="7">
        <v>51284552</v>
      </c>
      <c r="E69" s="12">
        <f t="shared" si="0"/>
        <v>5.8717057721397271E-2</v>
      </c>
      <c r="F69" s="7">
        <v>0</v>
      </c>
    </row>
    <row r="70" spans="1:6" x14ac:dyDescent="0.25">
      <c r="A70" s="5" t="s">
        <v>81</v>
      </c>
      <c r="B70" s="5" t="s">
        <v>56</v>
      </c>
      <c r="C70" s="7">
        <v>9058636</v>
      </c>
      <c r="D70" s="7">
        <v>198151348</v>
      </c>
      <c r="E70" s="12">
        <f t="shared" si="0"/>
        <v>4.5715742493964762E-2</v>
      </c>
      <c r="F70" s="7">
        <v>21338930</v>
      </c>
    </row>
    <row r="71" spans="1:6" x14ac:dyDescent="0.25">
      <c r="A71" s="5" t="s">
        <v>81</v>
      </c>
      <c r="B71" s="5" t="s">
        <v>57</v>
      </c>
      <c r="C71" s="7">
        <v>1800000</v>
      </c>
      <c r="D71" s="7">
        <v>61923834</v>
      </c>
      <c r="E71" s="12">
        <f t="shared" ref="E71:E84" si="1">C71/D71</f>
        <v>2.9067967593867008E-2</v>
      </c>
      <c r="F71" s="7">
        <v>6155320</v>
      </c>
    </row>
    <row r="72" spans="1:6" x14ac:dyDescent="0.25">
      <c r="A72" s="5" t="s">
        <v>81</v>
      </c>
      <c r="B72" s="5" t="s">
        <v>58</v>
      </c>
      <c r="C72" s="7">
        <v>1022346</v>
      </c>
      <c r="D72" s="7">
        <v>14622322</v>
      </c>
      <c r="E72" s="12">
        <f t="shared" si="1"/>
        <v>6.9916802543399062E-2</v>
      </c>
      <c r="F72" s="7">
        <v>1377576</v>
      </c>
    </row>
    <row r="73" spans="1:6" x14ac:dyDescent="0.25">
      <c r="A73" s="5" t="s">
        <v>81</v>
      </c>
      <c r="B73" s="5" t="s">
        <v>59</v>
      </c>
      <c r="C73" s="7">
        <v>5214858</v>
      </c>
      <c r="D73" s="7">
        <v>76153205</v>
      </c>
      <c r="E73" s="12">
        <f t="shared" si="1"/>
        <v>6.8478509867050244E-2</v>
      </c>
      <c r="F73" s="7">
        <v>6020527.5</v>
      </c>
    </row>
    <row r="74" spans="1:6" x14ac:dyDescent="0.25">
      <c r="A74" s="5" t="s">
        <v>81</v>
      </c>
      <c r="B74" s="5" t="s">
        <v>60</v>
      </c>
      <c r="C74" s="7">
        <v>561508</v>
      </c>
      <c r="D74" s="7">
        <v>17577809</v>
      </c>
      <c r="E74" s="12">
        <f t="shared" si="1"/>
        <v>3.1944140478486253E-2</v>
      </c>
      <c r="F74" s="7">
        <v>4810207</v>
      </c>
    </row>
    <row r="75" spans="1:6" x14ac:dyDescent="0.25">
      <c r="A75" s="5" t="s">
        <v>81</v>
      </c>
      <c r="B75" s="5" t="s">
        <v>61</v>
      </c>
      <c r="C75" s="7">
        <v>0</v>
      </c>
      <c r="D75" s="7">
        <v>4840893</v>
      </c>
      <c r="E75" s="12">
        <f t="shared" si="1"/>
        <v>0</v>
      </c>
      <c r="F75" s="7">
        <v>0</v>
      </c>
    </row>
    <row r="76" spans="1:6" x14ac:dyDescent="0.25">
      <c r="A76" s="5" t="s">
        <v>81</v>
      </c>
      <c r="B76" s="5" t="s">
        <v>62</v>
      </c>
      <c r="C76" s="7">
        <v>9316581</v>
      </c>
      <c r="D76" s="7">
        <v>69547074</v>
      </c>
      <c r="E76" s="12">
        <f t="shared" si="1"/>
        <v>0.13396079035618377</v>
      </c>
      <c r="F76" s="7">
        <v>38971792</v>
      </c>
    </row>
    <row r="77" spans="1:6" x14ac:dyDescent="0.25">
      <c r="A77" s="5" t="s">
        <v>81</v>
      </c>
      <c r="B77" s="5" t="s">
        <v>84</v>
      </c>
      <c r="C77" s="7">
        <v>2000000</v>
      </c>
      <c r="D77" s="7">
        <v>19273109</v>
      </c>
      <c r="E77" s="12">
        <f t="shared" si="1"/>
        <v>0.10377152954409172</v>
      </c>
      <c r="F77" s="7">
        <v>3500000</v>
      </c>
    </row>
    <row r="78" spans="1:6" x14ac:dyDescent="0.25">
      <c r="A78" s="5" t="s">
        <v>85</v>
      </c>
      <c r="B78" s="5" t="s">
        <v>63</v>
      </c>
      <c r="C78" s="7">
        <v>0</v>
      </c>
      <c r="D78" s="7">
        <v>293898044</v>
      </c>
      <c r="E78" s="12">
        <f t="shared" si="1"/>
        <v>0</v>
      </c>
      <c r="F78" s="7">
        <v>0</v>
      </c>
    </row>
    <row r="79" spans="1:6" x14ac:dyDescent="0.25">
      <c r="A79" s="5" t="s">
        <v>85</v>
      </c>
      <c r="B79" s="5" t="s">
        <v>64</v>
      </c>
      <c r="C79" s="7">
        <v>0</v>
      </c>
      <c r="D79" s="7">
        <v>108590063</v>
      </c>
      <c r="E79" s="12">
        <f t="shared" si="1"/>
        <v>0</v>
      </c>
      <c r="F79" s="7">
        <v>0</v>
      </c>
    </row>
    <row r="80" spans="1:6" x14ac:dyDescent="0.25">
      <c r="A80" s="5" t="s">
        <v>85</v>
      </c>
      <c r="B80" s="5" t="s">
        <v>65</v>
      </c>
      <c r="C80" s="7">
        <v>5971669</v>
      </c>
      <c r="D80" s="7">
        <v>543125760</v>
      </c>
      <c r="E80" s="12">
        <f t="shared" si="1"/>
        <v>1.0995002336107203E-2</v>
      </c>
      <c r="F80" s="7">
        <v>8317639</v>
      </c>
    </row>
    <row r="81" spans="1:6" x14ac:dyDescent="0.25">
      <c r="A81" s="5" t="s">
        <v>85</v>
      </c>
      <c r="B81" s="5" t="s">
        <v>66</v>
      </c>
      <c r="C81" s="7">
        <v>0</v>
      </c>
      <c r="D81" s="7">
        <v>74657203</v>
      </c>
      <c r="E81" s="12">
        <f t="shared" si="1"/>
        <v>0</v>
      </c>
      <c r="F81" s="7">
        <v>0</v>
      </c>
    </row>
    <row r="82" spans="1:6" x14ac:dyDescent="0.25">
      <c r="A82" s="5" t="s">
        <v>85</v>
      </c>
      <c r="B82" s="5" t="s">
        <v>67</v>
      </c>
      <c r="C82" s="7">
        <v>0</v>
      </c>
      <c r="D82" s="7">
        <v>17349619</v>
      </c>
      <c r="E82" s="12">
        <f t="shared" si="1"/>
        <v>0</v>
      </c>
      <c r="F82" s="7">
        <v>0</v>
      </c>
    </row>
    <row r="83" spans="1:6" x14ac:dyDescent="0.25">
      <c r="A83" s="5" t="s">
        <v>85</v>
      </c>
      <c r="B83" s="5" t="s">
        <v>86</v>
      </c>
      <c r="C83" s="7">
        <v>800000</v>
      </c>
      <c r="D83" s="7">
        <v>743551360</v>
      </c>
      <c r="E83" s="12">
        <f t="shared" si="1"/>
        <v>1.0759176070903832E-3</v>
      </c>
      <c r="F83" s="7">
        <v>2900000</v>
      </c>
    </row>
    <row r="84" spans="1:6" x14ac:dyDescent="0.25">
      <c r="A84" s="5" t="s">
        <v>85</v>
      </c>
      <c r="B84" s="5" t="s">
        <v>68</v>
      </c>
      <c r="C84" s="7">
        <v>0</v>
      </c>
      <c r="D84" s="7">
        <v>63637131</v>
      </c>
      <c r="E84" s="12">
        <f t="shared" si="1"/>
        <v>0</v>
      </c>
      <c r="F84" s="7">
        <v>0</v>
      </c>
    </row>
    <row r="85" spans="1:6" x14ac:dyDescent="0.25">
      <c r="C85" s="8"/>
      <c r="D85" s="8"/>
      <c r="E85" s="8"/>
      <c r="F85" s="8"/>
    </row>
  </sheetData>
  <autoFilter ref="A5:B84"/>
  <sortState ref="A6:E84">
    <sortCondition ref="A6:A84"/>
  </sortState>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workbookViewId="0">
      <selection activeCell="A3" sqref="A3"/>
    </sheetView>
  </sheetViews>
  <sheetFormatPr defaultColWidth="8.85546875" defaultRowHeight="15" x14ac:dyDescent="0.25"/>
  <cols>
    <col min="1" max="1" width="13.85546875" style="32" customWidth="1"/>
    <col min="2" max="2" width="20.85546875" style="32" customWidth="1"/>
    <col min="3" max="3" width="12" style="45" bestFit="1" customWidth="1"/>
    <col min="4" max="4" width="13.42578125" style="45" customWidth="1"/>
    <col min="5" max="5" width="10" style="31" customWidth="1"/>
    <col min="6" max="6" width="14.42578125" style="45" bestFit="1" customWidth="1"/>
    <col min="7" max="7" width="13.7109375" style="32" bestFit="1" customWidth="1"/>
    <col min="8" max="16384" width="8.85546875" style="32"/>
  </cols>
  <sheetData>
    <row r="1" spans="1:6" s="30" customFormat="1" ht="12.75" x14ac:dyDescent="0.2">
      <c r="A1" s="30" t="s">
        <v>108</v>
      </c>
      <c r="C1" s="49"/>
      <c r="D1" s="54"/>
      <c r="F1" s="49"/>
    </row>
    <row r="2" spans="1:6" s="30" customFormat="1" ht="12.75" x14ac:dyDescent="0.2">
      <c r="A2" s="30" t="s">
        <v>0</v>
      </c>
      <c r="C2" s="49"/>
      <c r="D2" s="54"/>
      <c r="F2" s="49"/>
    </row>
    <row r="3" spans="1:6" x14ac:dyDescent="0.25">
      <c r="A3" s="31" t="s">
        <v>111</v>
      </c>
    </row>
    <row r="5" spans="1:6" s="33" customFormat="1" ht="39" x14ac:dyDescent="0.25">
      <c r="A5" s="29" t="s">
        <v>72</v>
      </c>
      <c r="B5" s="28" t="s">
        <v>73</v>
      </c>
      <c r="C5" s="50" t="s">
        <v>95</v>
      </c>
      <c r="D5" s="50" t="s">
        <v>94</v>
      </c>
      <c r="E5" s="43" t="s">
        <v>90</v>
      </c>
      <c r="F5" s="44" t="s">
        <v>107</v>
      </c>
    </row>
    <row r="6" spans="1:6" x14ac:dyDescent="0.25">
      <c r="A6" s="34" t="s">
        <v>71</v>
      </c>
      <c r="B6" s="35" t="s">
        <v>1</v>
      </c>
      <c r="C6" s="51">
        <v>0</v>
      </c>
      <c r="D6" s="51">
        <v>42431265</v>
      </c>
      <c r="E6" s="55">
        <v>0</v>
      </c>
      <c r="F6" s="36">
        <v>0</v>
      </c>
    </row>
    <row r="7" spans="1:6" x14ac:dyDescent="0.25">
      <c r="A7" s="34" t="s">
        <v>71</v>
      </c>
      <c r="B7" s="35" t="s">
        <v>2</v>
      </c>
      <c r="C7" s="51">
        <v>0</v>
      </c>
      <c r="D7" s="51">
        <v>34157461</v>
      </c>
      <c r="E7" s="55">
        <v>0</v>
      </c>
      <c r="F7" s="37">
        <v>0</v>
      </c>
    </row>
    <row r="8" spans="1:6" ht="26.25" x14ac:dyDescent="0.25">
      <c r="A8" s="34" t="s">
        <v>71</v>
      </c>
      <c r="B8" s="35" t="s">
        <v>74</v>
      </c>
      <c r="C8" s="51">
        <v>364465</v>
      </c>
      <c r="D8" s="51">
        <v>166101688</v>
      </c>
      <c r="E8" s="55">
        <v>2.1942281525760294E-3</v>
      </c>
      <c r="F8" s="37">
        <v>597144</v>
      </c>
    </row>
    <row r="9" spans="1:6" x14ac:dyDescent="0.25">
      <c r="A9" s="34" t="s">
        <v>71</v>
      </c>
      <c r="B9" s="35" t="s">
        <v>104</v>
      </c>
      <c r="C9" s="51">
        <v>750000</v>
      </c>
      <c r="D9" s="51">
        <v>42450584</v>
      </c>
      <c r="E9" s="55">
        <v>1.7667601463386227E-2</v>
      </c>
      <c r="F9" s="37">
        <v>1250000</v>
      </c>
    </row>
    <row r="10" spans="1:6" x14ac:dyDescent="0.25">
      <c r="A10" s="34" t="s">
        <v>71</v>
      </c>
      <c r="B10" s="35" t="s">
        <v>3</v>
      </c>
      <c r="C10" s="51">
        <v>6200000</v>
      </c>
      <c r="D10" s="51">
        <v>288511751</v>
      </c>
      <c r="E10" s="55">
        <v>2.1489592637077719E-2</v>
      </c>
      <c r="F10" s="37">
        <v>6600000</v>
      </c>
    </row>
    <row r="11" spans="1:6" x14ac:dyDescent="0.25">
      <c r="A11" s="34" t="s">
        <v>71</v>
      </c>
      <c r="B11" s="35" t="s">
        <v>4</v>
      </c>
      <c r="C11" s="51">
        <v>1830168</v>
      </c>
      <c r="D11" s="51">
        <v>121117576</v>
      </c>
      <c r="E11" s="55">
        <v>1.5110672294168107E-2</v>
      </c>
      <c r="F11" s="37">
        <v>2699264</v>
      </c>
    </row>
    <row r="12" spans="1:6" x14ac:dyDescent="0.25">
      <c r="A12" s="34" t="s">
        <v>71</v>
      </c>
      <c r="B12" s="35" t="s">
        <v>5</v>
      </c>
      <c r="C12" s="51">
        <v>250000</v>
      </c>
      <c r="D12" s="51">
        <v>28219395</v>
      </c>
      <c r="E12" s="55">
        <v>8.8591552015909632E-3</v>
      </c>
      <c r="F12" s="37">
        <v>350000</v>
      </c>
    </row>
    <row r="13" spans="1:6" x14ac:dyDescent="0.25">
      <c r="A13" s="34" t="s">
        <v>71</v>
      </c>
      <c r="B13" s="35" t="s">
        <v>6</v>
      </c>
      <c r="C13" s="51">
        <v>7575890</v>
      </c>
      <c r="D13" s="51">
        <v>474934614</v>
      </c>
      <c r="E13" s="55">
        <v>1.5951437896249018E-2</v>
      </c>
      <c r="F13" s="37">
        <v>13932990</v>
      </c>
    </row>
    <row r="14" spans="1:6" x14ac:dyDescent="0.25">
      <c r="A14" s="34" t="s">
        <v>71</v>
      </c>
      <c r="B14" s="35" t="s">
        <v>7</v>
      </c>
      <c r="C14" s="51">
        <v>664250</v>
      </c>
      <c r="D14" s="51">
        <v>113108010</v>
      </c>
      <c r="E14" s="55">
        <v>5.8727052133619893E-3</v>
      </c>
      <c r="F14" s="37">
        <v>664250</v>
      </c>
    </row>
    <row r="15" spans="1:6" x14ac:dyDescent="0.25">
      <c r="A15" s="34" t="s">
        <v>71</v>
      </c>
      <c r="B15" s="35" t="s">
        <v>8</v>
      </c>
      <c r="C15" s="51">
        <v>0</v>
      </c>
      <c r="D15" s="51">
        <v>45110785</v>
      </c>
      <c r="E15" s="55">
        <v>0</v>
      </c>
      <c r="F15" s="37">
        <v>0</v>
      </c>
    </row>
    <row r="16" spans="1:6" x14ac:dyDescent="0.25">
      <c r="A16" s="34" t="s">
        <v>71</v>
      </c>
      <c r="B16" s="35" t="s">
        <v>9</v>
      </c>
      <c r="C16" s="51">
        <v>10218137</v>
      </c>
      <c r="D16" s="51">
        <v>109457001</v>
      </c>
      <c r="E16" s="55">
        <v>9.3352977942452495E-2</v>
      </c>
      <c r="F16" s="37">
        <v>62257532</v>
      </c>
    </row>
    <row r="17" spans="1:6" x14ac:dyDescent="0.25">
      <c r="A17" s="34" t="s">
        <v>71</v>
      </c>
      <c r="B17" s="35" t="s">
        <v>10</v>
      </c>
      <c r="C17" s="51">
        <v>0</v>
      </c>
      <c r="D17" s="51">
        <v>53948136</v>
      </c>
      <c r="E17" s="55">
        <v>0</v>
      </c>
      <c r="F17" s="37">
        <v>0</v>
      </c>
    </row>
    <row r="18" spans="1:6" x14ac:dyDescent="0.25">
      <c r="A18" s="34" t="s">
        <v>71</v>
      </c>
      <c r="B18" s="35" t="s">
        <v>11</v>
      </c>
      <c r="C18" s="51">
        <v>1234856</v>
      </c>
      <c r="D18" s="51">
        <v>204176284</v>
      </c>
      <c r="E18" s="55">
        <v>6.0479893933224876E-3</v>
      </c>
      <c r="F18" s="37">
        <v>2459600</v>
      </c>
    </row>
    <row r="19" spans="1:6" x14ac:dyDescent="0.25">
      <c r="A19" s="34" t="s">
        <v>71</v>
      </c>
      <c r="B19" s="35" t="s">
        <v>12</v>
      </c>
      <c r="C19" s="51">
        <v>1000000</v>
      </c>
      <c r="D19" s="51">
        <v>44228866</v>
      </c>
      <c r="E19" s="55">
        <v>2.2609668536380741E-2</v>
      </c>
      <c r="F19" s="37">
        <v>514000</v>
      </c>
    </row>
    <row r="20" spans="1:6" x14ac:dyDescent="0.25">
      <c r="A20" s="34" t="s">
        <v>71</v>
      </c>
      <c r="B20" s="35" t="s">
        <v>13</v>
      </c>
      <c r="C20" s="51">
        <v>2900000</v>
      </c>
      <c r="D20" s="51">
        <v>285838643</v>
      </c>
      <c r="E20" s="55">
        <v>1.0145584129434872E-2</v>
      </c>
      <c r="F20" s="37">
        <v>2800000</v>
      </c>
    </row>
    <row r="21" spans="1:6" x14ac:dyDescent="0.25">
      <c r="A21" s="34" t="s">
        <v>71</v>
      </c>
      <c r="B21" s="35" t="s">
        <v>14</v>
      </c>
      <c r="C21" s="51">
        <v>709000</v>
      </c>
      <c r="D21" s="51">
        <v>113963681</v>
      </c>
      <c r="E21" s="55">
        <v>6.2212802691060847E-3</v>
      </c>
      <c r="F21" s="37">
        <v>945341</v>
      </c>
    </row>
    <row r="22" spans="1:6" x14ac:dyDescent="0.25">
      <c r="A22" s="34" t="s">
        <v>71</v>
      </c>
      <c r="B22" s="35" t="s">
        <v>15</v>
      </c>
      <c r="C22" s="51">
        <v>483000</v>
      </c>
      <c r="D22" s="51">
        <v>114912007</v>
      </c>
      <c r="E22" s="55">
        <v>4.203216118225139E-3</v>
      </c>
      <c r="F22" s="37">
        <v>494050</v>
      </c>
    </row>
    <row r="23" spans="1:6" x14ac:dyDescent="0.25">
      <c r="A23" s="34" t="s">
        <v>71</v>
      </c>
      <c r="B23" s="35" t="s">
        <v>16</v>
      </c>
      <c r="C23" s="51">
        <v>8200000</v>
      </c>
      <c r="D23" s="51">
        <v>319259016</v>
      </c>
      <c r="E23" s="55">
        <v>2.5684474326638906E-2</v>
      </c>
      <c r="F23" s="37">
        <v>18800000</v>
      </c>
    </row>
    <row r="24" spans="1:6" x14ac:dyDescent="0.25">
      <c r="A24" s="34" t="s">
        <v>71</v>
      </c>
      <c r="B24" s="35" t="s">
        <v>18</v>
      </c>
      <c r="C24" s="51">
        <v>0</v>
      </c>
      <c r="D24" s="51">
        <v>235616518</v>
      </c>
      <c r="E24" s="55">
        <v>0</v>
      </c>
      <c r="F24" s="37">
        <v>0</v>
      </c>
    </row>
    <row r="25" spans="1:6" x14ac:dyDescent="0.25">
      <c r="A25" s="34" t="s">
        <v>71</v>
      </c>
      <c r="B25" s="35" t="s">
        <v>19</v>
      </c>
      <c r="C25" s="52">
        <v>0</v>
      </c>
      <c r="D25" s="52">
        <v>2147525</v>
      </c>
      <c r="E25" s="55">
        <v>0</v>
      </c>
      <c r="F25" s="38">
        <v>0</v>
      </c>
    </row>
    <row r="26" spans="1:6" x14ac:dyDescent="0.25">
      <c r="A26" s="34" t="s">
        <v>71</v>
      </c>
      <c r="B26" s="35" t="s">
        <v>20</v>
      </c>
      <c r="C26" s="52">
        <v>15550000</v>
      </c>
      <c r="D26" s="52">
        <v>245665323</v>
      </c>
      <c r="E26" s="55">
        <v>6.329749681439574E-2</v>
      </c>
      <c r="F26" s="38">
        <v>15550000</v>
      </c>
    </row>
    <row r="27" spans="1:6" x14ac:dyDescent="0.25">
      <c r="A27" s="34" t="s">
        <v>71</v>
      </c>
      <c r="B27" s="35" t="s">
        <v>21</v>
      </c>
      <c r="C27" s="52">
        <v>1159000</v>
      </c>
      <c r="D27" s="52">
        <v>244879954</v>
      </c>
      <c r="E27" s="55">
        <v>4.7329313039645542E-3</v>
      </c>
      <c r="F27" s="38">
        <v>2331982</v>
      </c>
    </row>
    <row r="28" spans="1:6" ht="26.25" x14ac:dyDescent="0.25">
      <c r="A28" s="34" t="s">
        <v>71</v>
      </c>
      <c r="B28" s="35" t="s">
        <v>76</v>
      </c>
      <c r="C28" s="52">
        <v>0</v>
      </c>
      <c r="D28" s="52">
        <v>78025702</v>
      </c>
      <c r="E28" s="55">
        <v>0</v>
      </c>
      <c r="F28" s="38">
        <v>0</v>
      </c>
    </row>
    <row r="29" spans="1:6" x14ac:dyDescent="0.25">
      <c r="A29" s="34" t="s">
        <v>71</v>
      </c>
      <c r="B29" s="35" t="s">
        <v>22</v>
      </c>
      <c r="C29" s="52">
        <v>4652114</v>
      </c>
      <c r="D29" s="52">
        <v>221154161</v>
      </c>
      <c r="E29" s="55">
        <v>2.103561596564308E-2</v>
      </c>
      <c r="F29" s="38">
        <v>4652114</v>
      </c>
    </row>
    <row r="30" spans="1:6" x14ac:dyDescent="0.25">
      <c r="A30" s="34" t="s">
        <v>71</v>
      </c>
      <c r="B30" s="35" t="s">
        <v>23</v>
      </c>
      <c r="C30" s="52">
        <v>250000</v>
      </c>
      <c r="D30" s="52">
        <v>70045903</v>
      </c>
      <c r="E30" s="55">
        <v>3.569088116402754E-3</v>
      </c>
      <c r="F30" s="38">
        <v>80000</v>
      </c>
    </row>
    <row r="31" spans="1:6" x14ac:dyDescent="0.25">
      <c r="A31" s="34" t="s">
        <v>77</v>
      </c>
      <c r="B31" s="35" t="s">
        <v>26</v>
      </c>
      <c r="C31" s="52">
        <v>565000</v>
      </c>
      <c r="D31" s="52">
        <v>79346509</v>
      </c>
      <c r="E31" s="55">
        <v>7.12066614045994E-3</v>
      </c>
      <c r="F31" s="38">
        <v>661000</v>
      </c>
    </row>
    <row r="32" spans="1:6" x14ac:dyDescent="0.25">
      <c r="A32" s="34" t="s">
        <v>77</v>
      </c>
      <c r="B32" s="35" t="s">
        <v>28</v>
      </c>
      <c r="C32" s="52">
        <v>3149600</v>
      </c>
      <c r="D32" s="52">
        <v>197981511</v>
      </c>
      <c r="E32" s="55">
        <v>1.5908556228768252E-2</v>
      </c>
      <c r="F32" s="38">
        <v>3721000</v>
      </c>
    </row>
    <row r="33" spans="1:6" x14ac:dyDescent="0.25">
      <c r="A33" s="34" t="s">
        <v>77</v>
      </c>
      <c r="B33" s="35" t="s">
        <v>30</v>
      </c>
      <c r="C33" s="52">
        <v>0</v>
      </c>
      <c r="D33" s="52">
        <v>5415551</v>
      </c>
      <c r="E33" s="55">
        <v>0</v>
      </c>
      <c r="F33" s="38">
        <v>0</v>
      </c>
    </row>
    <row r="34" spans="1:6" x14ac:dyDescent="0.25">
      <c r="A34" s="34" t="s">
        <v>77</v>
      </c>
      <c r="B34" s="35" t="s">
        <v>32</v>
      </c>
      <c r="C34" s="52">
        <v>2480000</v>
      </c>
      <c r="D34" s="52">
        <v>100131428</v>
      </c>
      <c r="E34" s="55">
        <v>2.4767448637604571E-2</v>
      </c>
      <c r="F34" s="38">
        <v>6716000</v>
      </c>
    </row>
    <row r="35" spans="1:6" x14ac:dyDescent="0.25">
      <c r="A35" s="34" t="s">
        <v>77</v>
      </c>
      <c r="B35" s="35" t="s">
        <v>34</v>
      </c>
      <c r="C35" s="52">
        <v>450000</v>
      </c>
      <c r="D35" s="52">
        <v>21069994</v>
      </c>
      <c r="E35" s="55">
        <v>2.1357386243204435E-2</v>
      </c>
      <c r="F35" s="38">
        <v>450000</v>
      </c>
    </row>
    <row r="36" spans="1:6" x14ac:dyDescent="0.25">
      <c r="A36" s="34" t="s">
        <v>77</v>
      </c>
      <c r="B36" s="35" t="s">
        <v>35</v>
      </c>
      <c r="C36" s="52">
        <v>2450000</v>
      </c>
      <c r="D36" s="52">
        <v>70545564</v>
      </c>
      <c r="E36" s="55">
        <v>3.472932755913611E-2</v>
      </c>
      <c r="F36" s="38">
        <v>2450000</v>
      </c>
    </row>
    <row r="37" spans="1:6" ht="26.25" x14ac:dyDescent="0.25">
      <c r="A37" s="34" t="s">
        <v>77</v>
      </c>
      <c r="B37" s="35" t="s">
        <v>79</v>
      </c>
      <c r="C37" s="52">
        <v>2944000</v>
      </c>
      <c r="D37" s="52">
        <v>149411675</v>
      </c>
      <c r="E37" s="55">
        <v>1.9703948838000779E-2</v>
      </c>
      <c r="F37" s="38">
        <v>24708381</v>
      </c>
    </row>
    <row r="38" spans="1:6" x14ac:dyDescent="0.25">
      <c r="A38" s="34" t="s">
        <v>77</v>
      </c>
      <c r="B38" s="35" t="s">
        <v>24</v>
      </c>
      <c r="C38" s="52">
        <v>12874000</v>
      </c>
      <c r="D38" s="52">
        <v>216476895</v>
      </c>
      <c r="E38" s="55">
        <v>5.9470549963311324E-2</v>
      </c>
      <c r="F38" s="38">
        <v>25235000</v>
      </c>
    </row>
    <row r="39" spans="1:6" x14ac:dyDescent="0.25">
      <c r="A39" s="34" t="s">
        <v>77</v>
      </c>
      <c r="B39" s="35" t="s">
        <v>27</v>
      </c>
      <c r="C39" s="52">
        <v>8200000</v>
      </c>
      <c r="D39" s="52">
        <v>97804192</v>
      </c>
      <c r="E39" s="55">
        <v>8.3840987102066139E-2</v>
      </c>
      <c r="F39" s="38">
        <v>8200000</v>
      </c>
    </row>
    <row r="40" spans="1:6" x14ac:dyDescent="0.25">
      <c r="A40" s="34" t="s">
        <v>77</v>
      </c>
      <c r="B40" s="35" t="s">
        <v>31</v>
      </c>
      <c r="C40" s="52">
        <v>557798</v>
      </c>
      <c r="D40" s="52">
        <v>42549839</v>
      </c>
      <c r="E40" s="55">
        <v>1.3109285795417463E-2</v>
      </c>
      <c r="F40" s="38">
        <v>557798</v>
      </c>
    </row>
    <row r="41" spans="1:6" x14ac:dyDescent="0.25">
      <c r="A41" s="34" t="s">
        <v>77</v>
      </c>
      <c r="B41" s="35" t="s">
        <v>33</v>
      </c>
      <c r="C41" s="52">
        <v>0</v>
      </c>
      <c r="D41" s="52">
        <v>12462896</v>
      </c>
      <c r="E41" s="55">
        <v>0</v>
      </c>
      <c r="F41" s="38">
        <v>0</v>
      </c>
    </row>
    <row r="42" spans="1:6" x14ac:dyDescent="0.25">
      <c r="A42" s="34" t="s">
        <v>77</v>
      </c>
      <c r="B42" s="35" t="s">
        <v>78</v>
      </c>
      <c r="C42" s="52">
        <v>0</v>
      </c>
      <c r="D42" s="52">
        <v>69698131</v>
      </c>
      <c r="E42" s="55">
        <v>0</v>
      </c>
      <c r="F42" s="38">
        <v>0</v>
      </c>
    </row>
    <row r="43" spans="1:6" x14ac:dyDescent="0.25">
      <c r="A43" s="34" t="s">
        <v>77</v>
      </c>
      <c r="B43" s="35" t="s">
        <v>29</v>
      </c>
      <c r="C43" s="52">
        <v>0</v>
      </c>
      <c r="D43" s="52">
        <v>50591757</v>
      </c>
      <c r="E43" s="55">
        <v>0</v>
      </c>
      <c r="F43" s="38">
        <v>0</v>
      </c>
    </row>
    <row r="44" spans="1:6" x14ac:dyDescent="0.25">
      <c r="A44" s="34" t="s">
        <v>80</v>
      </c>
      <c r="B44" s="35" t="s">
        <v>36</v>
      </c>
      <c r="C44" s="53">
        <v>500000</v>
      </c>
      <c r="D44" s="53">
        <v>10159955.319999998</v>
      </c>
      <c r="E44" s="55">
        <v>4.921281484533143E-2</v>
      </c>
      <c r="F44" s="39">
        <v>2500000</v>
      </c>
    </row>
    <row r="45" spans="1:6" x14ac:dyDescent="0.25">
      <c r="A45" s="34" t="s">
        <v>80</v>
      </c>
      <c r="B45" s="35" t="s">
        <v>37</v>
      </c>
      <c r="C45" s="53">
        <v>1501670</v>
      </c>
      <c r="D45" s="53">
        <v>22757653.790000003</v>
      </c>
      <c r="E45" s="55">
        <v>6.5985273080296725E-2</v>
      </c>
      <c r="F45" s="39">
        <v>2405139</v>
      </c>
    </row>
    <row r="46" spans="1:6" x14ac:dyDescent="0.25">
      <c r="A46" s="34" t="s">
        <v>80</v>
      </c>
      <c r="B46" s="35" t="s">
        <v>38</v>
      </c>
      <c r="C46" s="53">
        <v>100000</v>
      </c>
      <c r="D46" s="53">
        <v>14770478</v>
      </c>
      <c r="E46" s="55">
        <v>6.7702615988460228E-3</v>
      </c>
      <c r="F46" s="39">
        <v>100000</v>
      </c>
    </row>
    <row r="47" spans="1:6" x14ac:dyDescent="0.25">
      <c r="A47" s="34" t="s">
        <v>80</v>
      </c>
      <c r="B47" s="35" t="s">
        <v>39</v>
      </c>
      <c r="C47" s="53">
        <v>0</v>
      </c>
      <c r="D47" s="53">
        <v>8914837</v>
      </c>
      <c r="E47" s="55">
        <v>0</v>
      </c>
      <c r="F47" s="39">
        <v>0</v>
      </c>
    </row>
    <row r="48" spans="1:6" x14ac:dyDescent="0.25">
      <c r="A48" s="34" t="s">
        <v>80</v>
      </c>
      <c r="B48" s="35" t="s">
        <v>40</v>
      </c>
      <c r="C48" s="53">
        <v>1500000</v>
      </c>
      <c r="D48" s="53">
        <v>20769038</v>
      </c>
      <c r="E48" s="55">
        <v>7.2222892557662038E-2</v>
      </c>
      <c r="F48" s="39">
        <v>2500000</v>
      </c>
    </row>
    <row r="49" spans="1:6" x14ac:dyDescent="0.25">
      <c r="A49" s="34" t="s">
        <v>80</v>
      </c>
      <c r="B49" s="35" t="s">
        <v>41</v>
      </c>
      <c r="C49" s="53">
        <v>1478000</v>
      </c>
      <c r="D49" s="53">
        <v>104302166</v>
      </c>
      <c r="E49" s="55">
        <v>1.4170367276936512E-2</v>
      </c>
      <c r="F49" s="39">
        <v>1709877</v>
      </c>
    </row>
    <row r="50" spans="1:6" x14ac:dyDescent="0.25">
      <c r="A50" s="34" t="s">
        <v>80</v>
      </c>
      <c r="B50" s="35" t="s">
        <v>42</v>
      </c>
      <c r="C50" s="53">
        <v>0</v>
      </c>
      <c r="D50" s="53">
        <v>18220284</v>
      </c>
      <c r="E50" s="55">
        <v>0</v>
      </c>
      <c r="F50" s="39">
        <v>0</v>
      </c>
    </row>
    <row r="51" spans="1:6" x14ac:dyDescent="0.25">
      <c r="A51" s="34" t="s">
        <v>80</v>
      </c>
      <c r="B51" s="35" t="s">
        <v>43</v>
      </c>
      <c r="C51" s="53">
        <v>0</v>
      </c>
      <c r="D51" s="53">
        <v>14118414</v>
      </c>
      <c r="E51" s="55">
        <v>0</v>
      </c>
      <c r="F51" s="39">
        <v>0</v>
      </c>
    </row>
    <row r="52" spans="1:6" x14ac:dyDescent="0.25">
      <c r="A52" s="34" t="s">
        <v>80</v>
      </c>
      <c r="B52" s="35" t="s">
        <v>44</v>
      </c>
      <c r="C52" s="53">
        <v>2014357</v>
      </c>
      <c r="D52" s="53">
        <v>17580307</v>
      </c>
      <c r="E52" s="55">
        <v>0.11458030852362248</v>
      </c>
      <c r="F52" s="39">
        <v>2014357</v>
      </c>
    </row>
    <row r="53" spans="1:6" x14ac:dyDescent="0.25">
      <c r="A53" s="34" t="s">
        <v>80</v>
      </c>
      <c r="B53" s="35" t="s">
        <v>45</v>
      </c>
      <c r="C53" s="53">
        <v>0</v>
      </c>
      <c r="D53" s="53">
        <v>913365</v>
      </c>
      <c r="E53" s="55">
        <v>0</v>
      </c>
      <c r="F53" s="39">
        <v>0</v>
      </c>
    </row>
    <row r="54" spans="1:6" x14ac:dyDescent="0.25">
      <c r="A54" s="34" t="s">
        <v>80</v>
      </c>
      <c r="B54" s="35" t="s">
        <v>46</v>
      </c>
      <c r="C54" s="53">
        <v>4630525</v>
      </c>
      <c r="D54" s="53">
        <v>29887893</v>
      </c>
      <c r="E54" s="55">
        <v>0.15492979046733071</v>
      </c>
      <c r="F54" s="39">
        <v>40000000</v>
      </c>
    </row>
    <row r="55" spans="1:6" x14ac:dyDescent="0.25">
      <c r="A55" s="34" t="s">
        <v>80</v>
      </c>
      <c r="B55" s="35" t="s">
        <v>47</v>
      </c>
      <c r="C55" s="53">
        <v>5000</v>
      </c>
      <c r="D55" s="53">
        <v>15069727</v>
      </c>
      <c r="E55" s="55">
        <v>3.3179101386508194E-4</v>
      </c>
      <c r="F55" s="39">
        <v>15000</v>
      </c>
    </row>
    <row r="56" spans="1:6" x14ac:dyDescent="0.25">
      <c r="A56" s="34" t="s">
        <v>80</v>
      </c>
      <c r="B56" s="35" t="s">
        <v>48</v>
      </c>
      <c r="C56" s="53">
        <v>11505702</v>
      </c>
      <c r="D56" s="53">
        <v>81887134</v>
      </c>
      <c r="E56" s="55">
        <v>0.14050683468785219</v>
      </c>
      <c r="F56" s="39">
        <v>8843273</v>
      </c>
    </row>
    <row r="57" spans="1:6" x14ac:dyDescent="0.25">
      <c r="A57" s="34" t="s">
        <v>105</v>
      </c>
      <c r="B57" s="35" t="s">
        <v>49</v>
      </c>
      <c r="C57" s="52">
        <v>0</v>
      </c>
      <c r="D57" s="52">
        <v>15614011</v>
      </c>
      <c r="E57" s="55">
        <v>0</v>
      </c>
      <c r="F57" s="38">
        <v>0</v>
      </c>
    </row>
    <row r="58" spans="1:6" x14ac:dyDescent="0.25">
      <c r="A58" s="34" t="s">
        <v>105</v>
      </c>
      <c r="B58" s="35" t="s">
        <v>50</v>
      </c>
      <c r="C58" s="52">
        <v>275315</v>
      </c>
      <c r="D58" s="52">
        <v>16172402</v>
      </c>
      <c r="E58" s="55">
        <v>1.7023754418174865E-2</v>
      </c>
      <c r="F58" s="38">
        <v>814125</v>
      </c>
    </row>
    <row r="59" spans="1:6" x14ac:dyDescent="0.25">
      <c r="A59" s="34" t="s">
        <v>105</v>
      </c>
      <c r="B59" s="35" t="s">
        <v>51</v>
      </c>
      <c r="C59" s="52">
        <v>682920</v>
      </c>
      <c r="D59" s="52">
        <v>8392008</v>
      </c>
      <c r="E59" s="55">
        <v>8.1377424807030696E-2</v>
      </c>
      <c r="F59" s="38">
        <v>1490724</v>
      </c>
    </row>
    <row r="60" spans="1:6" ht="26.25" x14ac:dyDescent="0.25">
      <c r="A60" s="34" t="s">
        <v>105</v>
      </c>
      <c r="B60" s="35" t="s">
        <v>82</v>
      </c>
      <c r="C60" s="52">
        <v>0</v>
      </c>
      <c r="D60" s="52">
        <v>21402975</v>
      </c>
      <c r="E60" s="55">
        <v>0</v>
      </c>
      <c r="F60" s="38">
        <v>0</v>
      </c>
    </row>
    <row r="61" spans="1:6" x14ac:dyDescent="0.25">
      <c r="A61" s="34" t="s">
        <v>105</v>
      </c>
      <c r="B61" s="35" t="s">
        <v>52</v>
      </c>
      <c r="C61" s="52">
        <v>7388200</v>
      </c>
      <c r="D61" s="52">
        <v>226373881</v>
      </c>
      <c r="E61" s="55">
        <v>3.2637157464292445E-2</v>
      </c>
      <c r="F61" s="38">
        <v>27104164</v>
      </c>
    </row>
    <row r="62" spans="1:6" x14ac:dyDescent="0.25">
      <c r="A62" s="34" t="s">
        <v>105</v>
      </c>
      <c r="B62" s="35" t="s">
        <v>83</v>
      </c>
      <c r="C62" s="52">
        <v>409596</v>
      </c>
      <c r="D62" s="52">
        <v>37405998</v>
      </c>
      <c r="E62" s="55">
        <v>1.0950008605571758E-2</v>
      </c>
      <c r="F62" s="38">
        <v>531257</v>
      </c>
    </row>
    <row r="63" spans="1:6" x14ac:dyDescent="0.25">
      <c r="A63" s="34" t="s">
        <v>105</v>
      </c>
      <c r="B63" s="35" t="s">
        <v>53</v>
      </c>
      <c r="C63" s="52">
        <v>1502059</v>
      </c>
      <c r="D63" s="52">
        <v>7507625</v>
      </c>
      <c r="E63" s="55">
        <v>0.2000711276868517</v>
      </c>
      <c r="F63" s="38">
        <v>23640228</v>
      </c>
    </row>
    <row r="64" spans="1:6" x14ac:dyDescent="0.25">
      <c r="A64" s="34" t="s">
        <v>105</v>
      </c>
      <c r="B64" s="35" t="s">
        <v>54</v>
      </c>
      <c r="C64" s="52">
        <v>2590000</v>
      </c>
      <c r="D64" s="52">
        <v>32827319</v>
      </c>
      <c r="E64" s="55">
        <v>7.8897701027610567E-2</v>
      </c>
      <c r="F64" s="38">
        <v>1593083</v>
      </c>
    </row>
    <row r="65" spans="1:7" x14ac:dyDescent="0.25">
      <c r="A65" s="34" t="s">
        <v>105</v>
      </c>
      <c r="B65" s="35" t="s">
        <v>55</v>
      </c>
      <c r="C65" s="52">
        <v>13683241</v>
      </c>
      <c r="D65" s="52">
        <v>75164472</v>
      </c>
      <c r="E65" s="55">
        <v>0.18204399812720032</v>
      </c>
      <c r="F65" s="38">
        <v>13262490</v>
      </c>
    </row>
    <row r="66" spans="1:7" x14ac:dyDescent="0.25">
      <c r="A66" s="34" t="s">
        <v>105</v>
      </c>
      <c r="B66" s="35" t="s">
        <v>56</v>
      </c>
      <c r="C66" s="52">
        <v>750000</v>
      </c>
      <c r="D66" s="52">
        <v>209460527</v>
      </c>
      <c r="E66" s="55">
        <v>3.5806269121054965E-3</v>
      </c>
      <c r="F66" s="38">
        <v>6075650</v>
      </c>
    </row>
    <row r="67" spans="1:7" x14ac:dyDescent="0.25">
      <c r="A67" s="34" t="s">
        <v>105</v>
      </c>
      <c r="B67" s="35" t="s">
        <v>57</v>
      </c>
      <c r="C67" s="52">
        <v>1500000</v>
      </c>
      <c r="D67" s="52">
        <v>35567306</v>
      </c>
      <c r="E67" s="55">
        <v>4.2173562428371718E-2</v>
      </c>
      <c r="F67" s="38">
        <v>916545</v>
      </c>
    </row>
    <row r="68" spans="1:7" x14ac:dyDescent="0.25">
      <c r="A68" s="34" t="s">
        <v>105</v>
      </c>
      <c r="B68" s="35" t="s">
        <v>58</v>
      </c>
      <c r="C68" s="52">
        <v>1861014</v>
      </c>
      <c r="D68" s="52">
        <v>11767076</v>
      </c>
      <c r="E68" s="55">
        <v>0.15815432822903497</v>
      </c>
      <c r="F68" s="38">
        <v>1250000</v>
      </c>
    </row>
    <row r="69" spans="1:7" x14ac:dyDescent="0.25">
      <c r="A69" s="34" t="s">
        <v>105</v>
      </c>
      <c r="B69" s="35" t="s">
        <v>59</v>
      </c>
      <c r="C69" s="52">
        <v>3989726</v>
      </c>
      <c r="D69" s="52">
        <v>62437974</v>
      </c>
      <c r="E69" s="55">
        <v>6.3899030420173461E-2</v>
      </c>
      <c r="F69" s="38">
        <v>2818997</v>
      </c>
    </row>
    <row r="70" spans="1:7" x14ac:dyDescent="0.25">
      <c r="A70" s="34" t="s">
        <v>105</v>
      </c>
      <c r="B70" s="35" t="s">
        <v>60</v>
      </c>
      <c r="C70" s="52">
        <v>2832085</v>
      </c>
      <c r="D70" s="52">
        <v>11021028</v>
      </c>
      <c r="E70" s="55">
        <v>0.25697103754749556</v>
      </c>
      <c r="F70" s="38">
        <v>6727003</v>
      </c>
    </row>
    <row r="71" spans="1:7" x14ac:dyDescent="0.25">
      <c r="A71" s="34" t="s">
        <v>105</v>
      </c>
      <c r="B71" s="35" t="s">
        <v>61</v>
      </c>
      <c r="C71" s="52">
        <v>0</v>
      </c>
      <c r="D71" s="52">
        <v>9927968</v>
      </c>
      <c r="E71" s="55">
        <v>0</v>
      </c>
      <c r="F71" s="38">
        <v>12235662.130000001</v>
      </c>
    </row>
    <row r="72" spans="1:7" x14ac:dyDescent="0.25">
      <c r="A72" s="34" t="s">
        <v>105</v>
      </c>
      <c r="B72" s="35" t="s">
        <v>62</v>
      </c>
      <c r="C72" s="52">
        <v>2900000</v>
      </c>
      <c r="D72" s="52">
        <v>40469167</v>
      </c>
      <c r="E72" s="55">
        <v>7.1659493263105709E-2</v>
      </c>
      <c r="F72" s="38">
        <v>5697090</v>
      </c>
    </row>
    <row r="73" spans="1:7" x14ac:dyDescent="0.25">
      <c r="A73" s="34" t="s">
        <v>105</v>
      </c>
      <c r="B73" s="35" t="s">
        <v>84</v>
      </c>
      <c r="C73" s="52">
        <v>0</v>
      </c>
      <c r="D73" s="52">
        <v>5466137</v>
      </c>
      <c r="E73" s="55">
        <v>0</v>
      </c>
      <c r="F73" s="38">
        <v>0</v>
      </c>
      <c r="G73" s="45"/>
    </row>
    <row r="74" spans="1:7" x14ac:dyDescent="0.25">
      <c r="A74" s="34" t="s">
        <v>85</v>
      </c>
      <c r="B74" s="35" t="s">
        <v>63</v>
      </c>
      <c r="C74" s="52">
        <v>0</v>
      </c>
      <c r="D74" s="52">
        <v>68238696</v>
      </c>
      <c r="E74" s="55">
        <v>0</v>
      </c>
      <c r="F74" s="38">
        <v>0</v>
      </c>
    </row>
    <row r="75" spans="1:7" x14ac:dyDescent="0.25">
      <c r="A75" s="34" t="s">
        <v>85</v>
      </c>
      <c r="B75" s="35" t="s">
        <v>64</v>
      </c>
      <c r="C75" s="52">
        <v>0</v>
      </c>
      <c r="D75" s="52">
        <v>274598116</v>
      </c>
      <c r="E75" s="55">
        <v>0</v>
      </c>
      <c r="F75" s="38">
        <v>0</v>
      </c>
    </row>
    <row r="76" spans="1:7" x14ac:dyDescent="0.25">
      <c r="A76" s="34" t="s">
        <v>85</v>
      </c>
      <c r="B76" s="35" t="s">
        <v>66</v>
      </c>
      <c r="C76" s="52">
        <v>0</v>
      </c>
      <c r="D76" s="52">
        <v>72931571</v>
      </c>
      <c r="E76" s="55">
        <v>0</v>
      </c>
      <c r="F76" s="38">
        <v>0</v>
      </c>
    </row>
    <row r="77" spans="1:7" x14ac:dyDescent="0.25">
      <c r="A77" s="34" t="s">
        <v>85</v>
      </c>
      <c r="B77" s="35" t="s">
        <v>65</v>
      </c>
      <c r="C77" s="52">
        <v>2020000</v>
      </c>
      <c r="D77" s="52">
        <v>487100248</v>
      </c>
      <c r="E77" s="55">
        <v>4.1469902926430042E-3</v>
      </c>
      <c r="F77" s="38">
        <v>2900000</v>
      </c>
    </row>
    <row r="78" spans="1:7" x14ac:dyDescent="0.25">
      <c r="A78" s="34" t="s">
        <v>85</v>
      </c>
      <c r="B78" s="35" t="s">
        <v>67</v>
      </c>
      <c r="C78" s="52">
        <v>0</v>
      </c>
      <c r="D78" s="52">
        <v>15728775</v>
      </c>
      <c r="E78" s="55">
        <v>0</v>
      </c>
      <c r="F78" s="38">
        <v>0</v>
      </c>
    </row>
    <row r="79" spans="1:7" x14ac:dyDescent="0.25">
      <c r="A79" s="34" t="s">
        <v>85</v>
      </c>
      <c r="B79" s="35" t="s">
        <v>106</v>
      </c>
      <c r="C79" s="52">
        <v>747000</v>
      </c>
      <c r="D79" s="52">
        <v>190581757</v>
      </c>
      <c r="E79" s="55">
        <v>3.9195776750027547E-3</v>
      </c>
      <c r="F79" s="38">
        <v>7000000</v>
      </c>
    </row>
    <row r="80" spans="1:7" x14ac:dyDescent="0.25">
      <c r="A80" s="34" t="s">
        <v>85</v>
      </c>
      <c r="B80" s="35" t="s">
        <v>68</v>
      </c>
      <c r="C80" s="52">
        <v>0</v>
      </c>
      <c r="D80" s="52">
        <v>34371504</v>
      </c>
      <c r="E80" s="55">
        <v>0</v>
      </c>
      <c r="F80" s="38">
        <v>0</v>
      </c>
    </row>
    <row r="81" spans="1:6" x14ac:dyDescent="0.25">
      <c r="A81" s="40" t="s">
        <v>91</v>
      </c>
      <c r="B81" s="35" t="s">
        <v>69</v>
      </c>
      <c r="C81" s="53">
        <v>0</v>
      </c>
      <c r="D81" s="53">
        <v>1785899243</v>
      </c>
      <c r="E81" s="55">
        <v>0</v>
      </c>
      <c r="F81" s="39">
        <v>0</v>
      </c>
    </row>
    <row r="82" spans="1:6" x14ac:dyDescent="0.25">
      <c r="A82" s="41" t="s">
        <v>91</v>
      </c>
      <c r="B82" s="42" t="s">
        <v>70</v>
      </c>
      <c r="C82" s="53">
        <v>0</v>
      </c>
      <c r="D82" s="53">
        <v>844241507</v>
      </c>
      <c r="E82" s="55">
        <v>0</v>
      </c>
      <c r="F82" s="39">
        <v>0</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Data</vt:lpstr>
      <vt:lpstr>FY14 All Data</vt:lpstr>
      <vt:lpstr>FY13 All Data</vt:lpstr>
      <vt:lpstr>FY12 All Data</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Maggie (M/MPBP/PERF)</dc:creator>
  <cp:lastModifiedBy>USAID</cp:lastModifiedBy>
  <cp:lastPrinted>2014-03-28T14:38:48Z</cp:lastPrinted>
  <dcterms:created xsi:type="dcterms:W3CDTF">2014-03-24T14:51:05Z</dcterms:created>
  <dcterms:modified xsi:type="dcterms:W3CDTF">2015-05-12T12:11:29Z</dcterms:modified>
</cp:coreProperties>
</file>