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5605" windowHeight="14640"/>
  </bookViews>
  <sheets>
    <sheet name="Summary" sheetId="4" r:id="rId1"/>
    <sheet name="FY14 All Data" sheetId="8" r:id="rId2"/>
    <sheet name="FY14 Partner Data" sheetId="9" r:id="rId3"/>
    <sheet name="FY13 All Data" sheetId="1" r:id="rId4"/>
    <sheet name="FY13 Partner Data" sheetId="5" r:id="rId5"/>
    <sheet name="FY12 All Data" sheetId="6" r:id="rId6"/>
    <sheet name="FY12 Partner Data" sheetId="7" r:id="rId7"/>
  </sheets>
  <definedNames>
    <definedName name="_xlnm._FilterDatabase" localSheetId="3" hidden="1">'FY13 All Data'!$A$5:$B$84</definedName>
    <definedName name="_xlnm._FilterDatabase" localSheetId="4" hidden="1">'FY13 Partner Data'!$A$5:$B$84</definedName>
    <definedName name="_xlnm._FilterDatabase" localSheetId="1" hidden="1">'FY14 All Data'!$A$5:$F$86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4" i="4" l="1"/>
  <c r="D14" i="4" s="1"/>
  <c r="C14" i="4"/>
  <c r="D9" i="4"/>
  <c r="D10" i="4"/>
  <c r="D11" i="4"/>
  <c r="D12" i="4"/>
  <c r="D13" i="4"/>
  <c r="D8" i="4"/>
  <c r="E14" i="4"/>
  <c r="D87" i="8"/>
  <c r="E78" i="8"/>
  <c r="E79" i="8"/>
  <c r="E80" i="8"/>
  <c r="E81" i="8"/>
  <c r="E82" i="8"/>
  <c r="E83" i="8"/>
  <c r="E84" i="8"/>
  <c r="E87" i="8"/>
  <c r="F87" i="8"/>
  <c r="C87" i="8"/>
  <c r="F6"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G83" i="7"/>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alcChain>
</file>

<file path=xl/sharedStrings.xml><?xml version="1.0" encoding="utf-8"?>
<sst xmlns="http://schemas.openxmlformats.org/spreadsheetml/2006/main" count="1102" uniqueCount="248">
  <si>
    <t>Africa</t>
  </si>
  <si>
    <t>Asia</t>
  </si>
  <si>
    <t>Angola</t>
  </si>
  <si>
    <t>Benin</t>
  </si>
  <si>
    <t>Ethiopia</t>
  </si>
  <si>
    <t>Ghana</t>
  </si>
  <si>
    <t>Guinea</t>
  </si>
  <si>
    <t>Kenya</t>
  </si>
  <si>
    <t>Liberia</t>
  </si>
  <si>
    <t>Madagascar</t>
  </si>
  <si>
    <t>Malawi</t>
  </si>
  <si>
    <t>Mali</t>
  </si>
  <si>
    <t>Mozambique</t>
  </si>
  <si>
    <t>Namibia</t>
  </si>
  <si>
    <t>Nigeria</t>
  </si>
  <si>
    <t>Rwanda</t>
  </si>
  <si>
    <t>Senegal</t>
  </si>
  <si>
    <t>South Africa</t>
  </si>
  <si>
    <t>Southern Africa</t>
  </si>
  <si>
    <t>South Sudan</t>
  </si>
  <si>
    <t>Sudan</t>
  </si>
  <si>
    <t>Tanzania</t>
  </si>
  <si>
    <t>Uganda</t>
  </si>
  <si>
    <t>Zambia</t>
  </si>
  <si>
    <t>Zimbabwe</t>
  </si>
  <si>
    <t>Bangladesh</t>
  </si>
  <si>
    <t>Burma</t>
  </si>
  <si>
    <t>Cambodia</t>
  </si>
  <si>
    <t>India</t>
  </si>
  <si>
    <t>Indonesia</t>
  </si>
  <si>
    <t>Kyrgyzstan</t>
  </si>
  <si>
    <t>Mongolia</t>
  </si>
  <si>
    <t>Nepal</t>
  </si>
  <si>
    <t>Philippines</t>
  </si>
  <si>
    <t>Sri Lanka</t>
  </si>
  <si>
    <t>Timor-Leste</t>
  </si>
  <si>
    <t>Vietnam</t>
  </si>
  <si>
    <t>Albania</t>
  </si>
  <si>
    <t>Armenia</t>
  </si>
  <si>
    <t>Azerbaijan</t>
  </si>
  <si>
    <t>Belarus</t>
  </si>
  <si>
    <t>Bosnia</t>
  </si>
  <si>
    <t>Georgia</t>
  </si>
  <si>
    <t>Kosovo</t>
  </si>
  <si>
    <t>Macedonia</t>
  </si>
  <si>
    <t>Moldova</t>
  </si>
  <si>
    <t>Montenegro</t>
  </si>
  <si>
    <t>Russia</t>
  </si>
  <si>
    <t>Serbia</t>
  </si>
  <si>
    <t>Ukraine</t>
  </si>
  <si>
    <t>Barbados</t>
  </si>
  <si>
    <t>Bolivia</t>
  </si>
  <si>
    <t>Brazil</t>
  </si>
  <si>
    <t>Colombia</t>
  </si>
  <si>
    <t>Ecuador</t>
  </si>
  <si>
    <t>El Salvador</t>
  </si>
  <si>
    <t>Guatemala</t>
  </si>
  <si>
    <t>Haiti</t>
  </si>
  <si>
    <t>Honduras</t>
  </si>
  <si>
    <t>Jamaica</t>
  </si>
  <si>
    <t>Mexico</t>
  </si>
  <si>
    <t>Nicaragua</t>
  </si>
  <si>
    <t>Paraguay</t>
  </si>
  <si>
    <t>Peru</t>
  </si>
  <si>
    <t xml:space="preserve">Egypt </t>
  </si>
  <si>
    <t>Iraq</t>
  </si>
  <si>
    <t>Jordan</t>
  </si>
  <si>
    <t>Lebanon</t>
  </si>
  <si>
    <t>Morocco</t>
  </si>
  <si>
    <t>Yemen</t>
  </si>
  <si>
    <t>Afghanistan</t>
  </si>
  <si>
    <t>Pakistan</t>
  </si>
  <si>
    <t>2013 Private Capital Mobilized</t>
  </si>
  <si>
    <t>%</t>
  </si>
  <si>
    <t>Europe and Eurasia</t>
  </si>
  <si>
    <t>Latin America and Caribbean</t>
  </si>
  <si>
    <t>Middle East</t>
  </si>
  <si>
    <t>Afghanistan and Pakistan</t>
  </si>
  <si>
    <t>Region</t>
  </si>
  <si>
    <t>Democratic Republic of Congo</t>
  </si>
  <si>
    <t>East Africa Regional</t>
  </si>
  <si>
    <t>West Africa Regional Program</t>
  </si>
  <si>
    <t>Central Asia Regional</t>
  </si>
  <si>
    <t>Regional Development Mission Asia</t>
  </si>
  <si>
    <t>Dominican Republic</t>
  </si>
  <si>
    <t>Central America and Mexico</t>
  </si>
  <si>
    <t>South America Regional</t>
  </si>
  <si>
    <t>West Bank and Gaza</t>
  </si>
  <si>
    <t>Ethiopia, Kenya, Senegal, Tanzania, Uganda, India, Moldova, Ukraine, Mexico, and Nicaragua include not only USAID obligations to the Missions, but funding from USAID partners (donor, host government, or private organization) or other USAID Bureaus. When a Missions receives a co-guarantee, gift funding, or other type of funding, they are able to credit to their DCA indicator the total value of the USAID obligation plus the other contribution.</t>
  </si>
  <si>
    <t>Zemen Bank (232,000), CBO &amp; OIB (953,000), Dashen Bank (953,000)</t>
  </si>
  <si>
    <t>Rafiki DTM K (135,500), HFCK (420,000), KCB (660,001), Jami Bora (666,667)</t>
  </si>
  <si>
    <t>Ecobank (205,000), GM FMB (320,000)</t>
  </si>
  <si>
    <t>LOCAFRIQUE (403,200)</t>
  </si>
  <si>
    <t>BANCO KEVE (400,955)</t>
  </si>
  <si>
    <t>UT BANK (285,500)</t>
  </si>
  <si>
    <t>EA POWER LTD (1,462,800)</t>
  </si>
  <si>
    <t>ECOBANK (393,400)</t>
  </si>
  <si>
    <t>BRAC Bank (297,920)</t>
  </si>
  <si>
    <t>Nereus (3,067,485)</t>
  </si>
  <si>
    <t xml:space="preserve">BANK ANDARA (652,500) </t>
  </si>
  <si>
    <t>PSB,SBC, and BPI-L,PBB (1,662,000)</t>
  </si>
  <si>
    <t>TBC Leasing (218,400)</t>
  </si>
  <si>
    <t>Prime Capital (400,000)</t>
  </si>
  <si>
    <t>DCA Bank Lviv (935,000)</t>
  </si>
  <si>
    <t>Banco Davivienda (155,000)</t>
  </si>
  <si>
    <t>Velephin (306,000)</t>
  </si>
  <si>
    <t>BANPRO (1,383,000)</t>
  </si>
  <si>
    <t>Country</t>
  </si>
  <si>
    <t>Percent</t>
  </si>
  <si>
    <t>Measure: Percent of program funds dedicated to leveraging commercial private capital through the Development Credit Authority (DCA)</t>
  </si>
  <si>
    <t>Agency Total</t>
  </si>
  <si>
    <t>Eastern Europe</t>
  </si>
  <si>
    <t>Afghanistan/Pakistan</t>
  </si>
  <si>
    <t>Latin America and Carribean</t>
  </si>
  <si>
    <t>Percentage</t>
  </si>
  <si>
    <t xml:space="preserve"> Afghanistan</t>
  </si>
  <si>
    <t xml:space="preserve"> Pakistan</t>
  </si>
  <si>
    <t xml:space="preserve"> Angola</t>
  </si>
  <si>
    <t xml:space="preserve"> Benin</t>
  </si>
  <si>
    <t xml:space="preserve"> Democratic Republic of Congo</t>
  </si>
  <si>
    <t xml:space="preserve"> East Africa Regional</t>
  </si>
  <si>
    <t xml:space="preserve"> Ethiopia</t>
  </si>
  <si>
    <t xml:space="preserve"> Ghana</t>
  </si>
  <si>
    <t xml:space="preserve"> Guinea</t>
  </si>
  <si>
    <t xml:space="preserve"> Kenya</t>
  </si>
  <si>
    <t xml:space="preserve"> Liberia</t>
  </si>
  <si>
    <t xml:space="preserve"> Madagascar</t>
  </si>
  <si>
    <t xml:space="preserve"> Malawi</t>
  </si>
  <si>
    <t xml:space="preserve"> Mali</t>
  </si>
  <si>
    <t xml:space="preserve"> Mozambique</t>
  </si>
  <si>
    <t xml:space="preserve"> Namibia</t>
  </si>
  <si>
    <t xml:space="preserve"> Nigeria</t>
  </si>
  <si>
    <t xml:space="preserve"> Rwanda</t>
  </si>
  <si>
    <t xml:space="preserve"> Senegal</t>
  </si>
  <si>
    <t xml:space="preserve"> South Africa</t>
  </si>
  <si>
    <t xml:space="preserve"> South Sudan</t>
  </si>
  <si>
    <t xml:space="preserve"> Sudan</t>
  </si>
  <si>
    <t xml:space="preserve"> Tanzania</t>
  </si>
  <si>
    <t xml:space="preserve"> Uganda</t>
  </si>
  <si>
    <t xml:space="preserve"> Zambia</t>
  </si>
  <si>
    <t xml:space="preserve"> Zimbabwe</t>
  </si>
  <si>
    <t xml:space="preserve"> Bangladesh</t>
  </si>
  <si>
    <t xml:space="preserve"> Cambodia</t>
  </si>
  <si>
    <t xml:space="preserve"> Central Asia Regional</t>
  </si>
  <si>
    <t xml:space="preserve"> India</t>
  </si>
  <si>
    <t xml:space="preserve"> Indonesia</t>
  </si>
  <si>
    <t xml:space="preserve"> Kyrgystan</t>
  </si>
  <si>
    <t xml:space="preserve"> Mongolia</t>
  </si>
  <si>
    <t xml:space="preserve"> Nepal</t>
  </si>
  <si>
    <t xml:space="preserve"> Philippines</t>
  </si>
  <si>
    <t xml:space="preserve"> Regional Development Mission Asia</t>
  </si>
  <si>
    <t xml:space="preserve"> Sri Lanka</t>
  </si>
  <si>
    <t xml:space="preserve"> Timor-Leste</t>
  </si>
  <si>
    <t xml:space="preserve"> Vietnam</t>
  </si>
  <si>
    <t xml:space="preserve"> Albania</t>
  </si>
  <si>
    <t xml:space="preserve"> Armenia</t>
  </si>
  <si>
    <t xml:space="preserve"> Azerbiajan</t>
  </si>
  <si>
    <t xml:space="preserve"> Belarus</t>
  </si>
  <si>
    <t xml:space="preserve"> Bosnia</t>
  </si>
  <si>
    <t xml:space="preserve"> Georgia</t>
  </si>
  <si>
    <t xml:space="preserve"> Kosovo</t>
  </si>
  <si>
    <t xml:space="preserve"> Macedonia</t>
  </si>
  <si>
    <t xml:space="preserve"> Moldova</t>
  </si>
  <si>
    <t xml:space="preserve"> Montenegro</t>
  </si>
  <si>
    <t xml:space="preserve"> Russia</t>
  </si>
  <si>
    <t xml:space="preserve"> Serbia</t>
  </si>
  <si>
    <t xml:space="preserve"> Ukraine</t>
  </si>
  <si>
    <t xml:space="preserve"> Barbados</t>
  </si>
  <si>
    <t xml:space="preserve"> Bolivia</t>
  </si>
  <si>
    <t xml:space="preserve"> Brazil</t>
  </si>
  <si>
    <t xml:space="preserve"> Central America and Mexico</t>
  </si>
  <si>
    <t xml:space="preserve"> Colombia</t>
  </si>
  <si>
    <t xml:space="preserve"> Dominican Republic</t>
  </si>
  <si>
    <t xml:space="preserve"> Ecuador</t>
  </si>
  <si>
    <t xml:space="preserve"> El Salvador</t>
  </si>
  <si>
    <t xml:space="preserve"> Guatemala</t>
  </si>
  <si>
    <t xml:space="preserve"> Haiti</t>
  </si>
  <si>
    <t xml:space="preserve"> Honduras</t>
  </si>
  <si>
    <t xml:space="preserve"> Jamaica</t>
  </si>
  <si>
    <t xml:space="preserve"> Mexico</t>
  </si>
  <si>
    <t xml:space="preserve"> Nicaragua</t>
  </si>
  <si>
    <t xml:space="preserve"> Paraguay</t>
  </si>
  <si>
    <t xml:space="preserve"> Peru</t>
  </si>
  <si>
    <t xml:space="preserve"> South America Regional</t>
  </si>
  <si>
    <t xml:space="preserve"> Egypt </t>
  </si>
  <si>
    <t xml:space="preserve"> Iraq</t>
  </si>
  <si>
    <t xml:space="preserve"> Jordan</t>
  </si>
  <si>
    <t xml:space="preserve"> Lebanon</t>
  </si>
  <si>
    <t xml:space="preserve"> Morocco</t>
  </si>
  <si>
    <t xml:space="preserve"> West Bank/Gaza</t>
  </si>
  <si>
    <t xml:space="preserve"> Yemen</t>
  </si>
  <si>
    <t xml:space="preserve">Totals for Kenya, India, Indonesia, South Africa, South Sudan, Tanzania, Uganda, West Africa Regional Program, and Zambia include not only USAID obligations to the Missions, but funding from USAID partners (donor, host government, or private organization) or other USAID Bureaus. When a Missions receives a co-guarantee, gift funding, or other type of funding, they are able to credit to their DCA indicator the total value of the USAID obligation plus the other contribution.
</t>
  </si>
  <si>
    <t>USAID and Other Donor DCA Obligations (numerator)</t>
  </si>
  <si>
    <t>Total Obligation (denominator)</t>
  </si>
  <si>
    <t>Private Capital Mobilized</t>
  </si>
  <si>
    <t>DCA Partners
Obligation to partner(s) in ()</t>
  </si>
  <si>
    <t>Afghanistan International Bank ($2,000,000)</t>
  </si>
  <si>
    <t>Kixicredito ($241,400)</t>
  </si>
  <si>
    <t>Ecobank Benin ($289,200)</t>
  </si>
  <si>
    <t>Ecobank Ghana ($402,500), Sinapi Aba Trust ($185,353)</t>
  </si>
  <si>
    <t>Ecobank Guinea ($695,000)</t>
  </si>
  <si>
    <t>Acumen Fund ($90,200); Kenya Commercial Bank Limited ($493,350); Kenya Women Finance Trust (KWFT), SMEP Deposit Taking Microfinance Limited, Micro Africa Limited Kenya, Kenya Women Finance Trust ($780,000); Kenya Commercial Bank Limited ($493,350)</t>
  </si>
  <si>
    <t>Ecobank Nigeria ($572,0126)</t>
  </si>
  <si>
    <t>Cadiz Life Limited ($2,970,000); GMG Trust Company (SA) Pty LD ($104,000)</t>
  </si>
  <si>
    <t>Equity Bank South Sudan Limited, KCB Sudan, Finance limited, Equity Bank South Sudan Limited ($1,721,300)</t>
  </si>
  <si>
    <t>National Bank of Commerce ($614,992)</t>
  </si>
  <si>
    <t>Centenary Rural Development Bank Ltd. ($394,200)</t>
  </si>
  <si>
    <t>Ecobank Niger ($299,200); Ecobank Burkina Faso ($424,690)</t>
  </si>
  <si>
    <t>Zambia National Commercial Bank PLC (ZANACO) ($665,668)</t>
  </si>
  <si>
    <t>Thaneakea Phum (Cambodia), Limited ($200,000)</t>
  </si>
  <si>
    <t>Orb Energy ($207,979)</t>
  </si>
  <si>
    <t>Bank Danamon ($1,347,500)</t>
  </si>
  <si>
    <t>Bank of the Philippines Islands (BPI) and BPI Family Savings Bank ($1,242,500)</t>
  </si>
  <si>
    <t>BKT (National Commercial Bank) and ProCredit Bank Albania ($1,086,000)</t>
  </si>
  <si>
    <t>Unibank and Armbusiness Bank ($300,000)</t>
  </si>
  <si>
    <t>Bank Respublika and TurabBank ($400,000)</t>
  </si>
  <si>
    <t>Banka Ekonomike, BKT Banka Kombetare Tregetare, NLB Pristina, ProCredit Bank Kosovo, Raiffeisen Bank Kosovo J.S.C., TEB Bank  ($3,128,996)</t>
  </si>
  <si>
    <t>Micro Credit National ($748,500); Le Levier (La Federation des Caisses Populaires Haitiennes) and Sogesol ($2,672,250); Sofihides ($1,859,501)</t>
  </si>
  <si>
    <t>Goal: Promote sustainable development through high-impact partnerships</t>
  </si>
  <si>
    <t>Summary Data - FY 2014</t>
  </si>
  <si>
    <t>Summary Data - FY 2013</t>
  </si>
  <si>
    <t>Summary Data - FY 2012</t>
  </si>
  <si>
    <t>All Data - FY 2013</t>
  </si>
  <si>
    <t>Partner Data - FY 2013</t>
  </si>
  <si>
    <t>All Data - FY 2012</t>
  </si>
  <si>
    <t>2014 Private Capital Mobilized</t>
  </si>
  <si>
    <t>All Data - FY 2014</t>
  </si>
  <si>
    <t>Partner Data - FY 2014</t>
  </si>
  <si>
    <t>FINCA Afghanistan, Oxus Afghanistan, and First Microfinance Bank - Afghanistan</t>
  </si>
  <si>
    <t xml:space="preserve">DCA Partners
</t>
  </si>
  <si>
    <t>Bank Alfalah, JS Bank, Khushhali Bank, First Microfinance Bank - Pakistan</t>
  </si>
  <si>
    <t>Ecobank Ghana Ltd and Masara N’Arziki Farmers’ Association, Fidelity Bank Ghana Limited</t>
  </si>
  <si>
    <t>Chase Bank Kenya Limited, Stima SACCO Society Limited</t>
  </si>
  <si>
    <t>Bank of Africa-Mali, Banque Internationale pour le Commerce et l’Industrie du Mali (BICIM), Sida, U.S. Department of State</t>
  </si>
  <si>
    <t>Moza Banco, Banco Unico, SOCREMO, Sida</t>
  </si>
  <si>
    <t>Ecobank Nigeria Plc., Amp Solar Services Nigeria (borrower), Zenith Bank Nigeria, Standard Chartered Bank, and GuarantCo</t>
  </si>
  <si>
    <t>City of Dakar, CGF Bourse, Bill &amp; Melinda Gates Foundation</t>
  </si>
  <si>
    <t>Credit Union Hromada; Credit Union Vygoda; Credit Union Anisia; Credit Union Kharkiv Kasa Vzayemnoi Dopomohy; Credit Union Narodna Dovira</t>
  </si>
  <si>
    <t>FrioPuerto Tanger SA</t>
  </si>
  <si>
    <t>Barclays Bank of Botswana</t>
  </si>
  <si>
    <t>Althelia Climate Fund SICAV</t>
  </si>
  <si>
    <t>Homestrings Investments SPC</t>
  </si>
  <si>
    <t>Orabank Benin, Bank of Africa-Mali, Banque Internationale pour le Commerce et l’Industrie du Mali (BICIM), and Amp Solar Services Nigeria </t>
  </si>
  <si>
    <t>AGFlow Ventures (Mekelle Farms)</t>
  </si>
  <si>
    <t>CRDB Bank Plc, PRIDE Tanzania, Mapembasi Hydro Power Company Limited, CRDB Bank Plc</t>
  </si>
  <si>
    <t>DFCU Bank Limited, Finance Trust Bank, UGAFODE Microfinance Limited, Opportunity Bank Uganda Ltd.</t>
  </si>
  <si>
    <t>responsAbility Investments AG
Exportadora RomEx SA, Financiera Edyficar; Financiera Confianza; Caja Municipal de Ahorro y Credito de Maynas; Senor de Luren Rural Saving &amp; Loan Bank</t>
  </si>
  <si>
    <t xml:space="preserve">We have begun a critical shift how we engage with the private sector and have substantially strengthened both our Development Credit Authority (DCA) and Public Private Partnerships (PPPs).  Since the launch of USAID Forward, the size and impact of USAID's DCA credit guarantees has nearly doubled – nearly as much private capital has been leveraged in the past three years during the USAID Forward period ($1.8b) as in DCA’s previous 12 years ($1.9b). In FY 2014 alone, USAID entered into 32 guarantees with 49 financial partners in 18 countries, leveraging over $769m in credit using just $25.7m in USAID funds.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</si>
</sst>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quot;$&quot;* #,##0.0_);_(&quot;$&quot;* \(#,##0.0\);_(&quot;$&quot;* &quot;-&quot;??_);_(@_)"/>
    <numFmt numFmtId="167" formatCode="&quot;$&quot;#,##0"/>
  </numFmts>
  <fonts count="17"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sz val="10"/>
      <color rgb="FF222222"/>
      <name val="Calibri"/>
      <family val="2"/>
      <scheme val="minor"/>
    </font>
    <font>
      <sz val="10"/>
      <color rgb="FFFF0000"/>
      <name val="Calibri"/>
      <family val="2"/>
      <scheme val="minor"/>
    </font>
    <font>
      <sz val="10"/>
      <color theme="0"/>
      <name val="Calibri"/>
      <family val="2"/>
      <scheme val="minor"/>
    </font>
    <font>
      <i/>
      <sz val="10"/>
      <color rgb="FF000000"/>
      <name val="Calibri"/>
      <family val="2"/>
      <scheme val="minor"/>
    </font>
    <font>
      <sz val="11"/>
      <color theme="1"/>
      <name val="Calibri"/>
      <family val="2"/>
    </font>
    <font>
      <sz val="11"/>
      <name val="Calibri"/>
      <family val="2"/>
    </font>
    <font>
      <sz val="10"/>
      <color theme="1"/>
      <name val="Calibri"/>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6" fillId="0" borderId="0"/>
    <xf numFmtId="43" fontId="16"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27">
    <xf numFmtId="0" fontId="0" fillId="0" borderId="0" xfId="0"/>
    <xf numFmtId="0" fontId="2" fillId="0" borderId="1"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0" xfId="0" applyFont="1"/>
    <xf numFmtId="0" fontId="4" fillId="0" borderId="1" xfId="0" applyFont="1" applyBorder="1" applyAlignment="1">
      <alignment wrapText="1"/>
    </xf>
    <xf numFmtId="44" fontId="4" fillId="0" borderId="1" xfId="1" applyFont="1" applyBorder="1" applyAlignment="1">
      <alignment wrapText="1"/>
    </xf>
    <xf numFmtId="0" fontId="4" fillId="0" borderId="1" xfId="0" applyFont="1" applyBorder="1"/>
    <xf numFmtId="44" fontId="4" fillId="0" borderId="1" xfId="1" applyFont="1" applyBorder="1"/>
    <xf numFmtId="165" fontId="4" fillId="0" borderId="1" xfId="1" applyNumberFormat="1" applyFont="1" applyBorder="1"/>
    <xf numFmtId="164" fontId="4" fillId="0" borderId="1" xfId="2" applyNumberFormat="1" applyFont="1" applyBorder="1"/>
    <xf numFmtId="165" fontId="4" fillId="0" borderId="0" xfId="1" applyNumberFormat="1" applyFont="1"/>
    <xf numFmtId="164" fontId="4" fillId="0" borderId="0" xfId="2" applyNumberFormat="1" applyFont="1"/>
    <xf numFmtId="44" fontId="4" fillId="0" borderId="0" xfId="1" applyFont="1"/>
    <xf numFmtId="9" fontId="4" fillId="0" borderId="0" xfId="2" applyFont="1"/>
    <xf numFmtId="164" fontId="4" fillId="0" borderId="1" xfId="2" applyNumberFormat="1" applyFont="1" applyBorder="1" applyAlignment="1">
      <alignment wrapText="1"/>
    </xf>
    <xf numFmtId="0" fontId="2" fillId="0" borderId="0" xfId="0" applyFont="1" applyFill="1" applyAlignment="1">
      <alignment horizontal="left" vertical="top"/>
    </xf>
    <xf numFmtId="0" fontId="3" fillId="0" borderId="0" xfId="0" applyFont="1" applyFill="1" applyAlignment="1">
      <alignment horizontal="left" vertical="top"/>
    </xf>
    <xf numFmtId="0" fontId="4" fillId="0" borderId="0" xfId="0" applyFont="1" applyFill="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165" fontId="4" fillId="0" borderId="0" xfId="1" applyNumberFormat="1" applyFont="1" applyAlignment="1"/>
    <xf numFmtId="165" fontId="4" fillId="0" borderId="1" xfId="1" applyNumberFormat="1" applyFont="1" applyBorder="1" applyAlignment="1">
      <alignment wrapText="1"/>
    </xf>
    <xf numFmtId="166" fontId="4" fillId="0" borderId="1" xfId="1" applyNumberFormat="1" applyFont="1" applyBorder="1" applyAlignment="1">
      <alignment wrapText="1"/>
    </xf>
    <xf numFmtId="165" fontId="4" fillId="0" borderId="0" xfId="1" applyNumberFormat="1" applyFont="1" applyAlignment="1">
      <alignment wrapText="1"/>
    </xf>
    <xf numFmtId="0" fontId="4" fillId="0" borderId="0" xfId="0" applyFont="1" applyAlignment="1">
      <alignment wrapText="1"/>
    </xf>
    <xf numFmtId="43" fontId="4" fillId="0" borderId="0" xfId="3" applyFont="1"/>
    <xf numFmtId="43" fontId="4" fillId="0" borderId="0" xfId="3" applyFont="1" applyAlignment="1">
      <alignment wrapText="1"/>
    </xf>
    <xf numFmtId="0" fontId="3" fillId="0" borderId="1" xfId="0" applyFont="1" applyBorder="1" applyAlignment="1">
      <alignment horizontal="center" vertical="center" wrapText="1"/>
    </xf>
    <xf numFmtId="165" fontId="3" fillId="0" borderId="1" xfId="1" applyNumberFormat="1" applyFont="1" applyBorder="1" applyAlignment="1">
      <alignment horizontal="center" vertical="center" wrapText="1"/>
    </xf>
    <xf numFmtId="44" fontId="3" fillId="0" borderId="1" xfId="1" applyFont="1" applyBorder="1" applyAlignment="1">
      <alignment horizontal="center" vertical="center" wrapText="1"/>
    </xf>
    <xf numFmtId="0" fontId="4" fillId="2" borderId="1" xfId="0" applyFont="1" applyFill="1" applyBorder="1"/>
    <xf numFmtId="165" fontId="4" fillId="2" borderId="1" xfId="1" applyNumberFormat="1" applyFont="1" applyFill="1" applyBorder="1"/>
    <xf numFmtId="164" fontId="4" fillId="2" borderId="1" xfId="2" applyNumberFormat="1" applyFont="1" applyFill="1" applyBorder="1" applyAlignment="1">
      <alignment wrapText="1"/>
    </xf>
    <xf numFmtId="165" fontId="7" fillId="0" borderId="1" xfId="1" applyNumberFormat="1" applyFont="1" applyFill="1" applyBorder="1" applyAlignment="1">
      <alignment horizontal="left" vertical="top" wrapText="1"/>
    </xf>
    <xf numFmtId="0" fontId="7" fillId="0" borderId="1" xfId="0" applyFont="1" applyFill="1" applyBorder="1" applyAlignment="1">
      <alignment horizontal="left" vertical="top" wrapText="1"/>
    </xf>
    <xf numFmtId="167" fontId="7" fillId="0" borderId="1" xfId="0" applyNumberFormat="1" applyFont="1" applyFill="1" applyBorder="1" applyAlignment="1">
      <alignment horizontal="left" vertical="top" wrapText="1"/>
    </xf>
    <xf numFmtId="0" fontId="8" fillId="0" borderId="0" xfId="0" applyFont="1" applyFill="1" applyAlignment="1">
      <alignment horizontal="left" vertical="top"/>
    </xf>
    <xf numFmtId="165" fontId="8" fillId="0" borderId="0" xfId="1" applyNumberFormat="1" applyFont="1" applyFill="1" applyAlignment="1">
      <alignment horizontal="left" vertical="top" wrapText="1"/>
    </xf>
    <xf numFmtId="165" fontId="3" fillId="0" borderId="0" xfId="1" applyNumberFormat="1" applyFont="1"/>
    <xf numFmtId="0" fontId="3" fillId="0" borderId="0" xfId="0" applyFont="1"/>
    <xf numFmtId="167" fontId="7" fillId="2" borderId="1" xfId="0" applyNumberFormat="1" applyFont="1" applyFill="1" applyBorder="1" applyAlignment="1">
      <alignment horizontal="left" vertical="top"/>
    </xf>
    <xf numFmtId="165" fontId="7" fillId="2" borderId="1" xfId="1" applyNumberFormat="1" applyFont="1" applyFill="1" applyBorder="1" applyAlignment="1">
      <alignment horizontal="left" vertical="top" wrapText="1"/>
    </xf>
    <xf numFmtId="164" fontId="7" fillId="0" borderId="1" xfId="2" applyNumberFormat="1" applyFont="1" applyFill="1" applyBorder="1" applyAlignment="1">
      <alignment horizontal="right" vertical="top"/>
    </xf>
    <xf numFmtId="164" fontId="7" fillId="2" borderId="1" xfId="2" applyNumberFormat="1" applyFont="1" applyFill="1" applyBorder="1" applyAlignment="1">
      <alignment horizontal="right" vertical="top"/>
    </xf>
    <xf numFmtId="0" fontId="2" fillId="0" borderId="0" xfId="0" applyFont="1" applyFill="1" applyAlignment="1">
      <alignment horizontal="left"/>
    </xf>
    <xf numFmtId="167" fontId="2" fillId="0" borderId="0" xfId="0" applyNumberFormat="1" applyFont="1" applyFill="1" applyAlignment="1">
      <alignment horizontal="left" wrapText="1"/>
    </xf>
    <xf numFmtId="165" fontId="7" fillId="0" borderId="0" xfId="1" applyNumberFormat="1" applyFont="1" applyFill="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wrapText="1"/>
    </xf>
    <xf numFmtId="165" fontId="4" fillId="0" borderId="0" xfId="1" applyNumberFormat="1" applyFont="1" applyFill="1" applyAlignment="1">
      <alignment horizontal="left"/>
    </xf>
    <xf numFmtId="0" fontId="4" fillId="0" borderId="0" xfId="0" applyFont="1" applyFill="1" applyAlignment="1">
      <alignment horizontal="left"/>
    </xf>
    <xf numFmtId="0" fontId="6" fillId="0" borderId="0" xfId="0" applyFont="1" applyFill="1" applyAlignment="1">
      <alignment horizontal="left" wrapText="1"/>
    </xf>
    <xf numFmtId="165" fontId="6" fillId="0" borderId="0" xfId="1" applyNumberFormat="1" applyFont="1" applyFill="1" applyAlignment="1">
      <alignment horizontal="left"/>
    </xf>
    <xf numFmtId="0" fontId="6" fillId="0" borderId="0" xfId="0" applyFont="1" applyFill="1" applyAlignment="1">
      <alignment horizontal="left"/>
    </xf>
    <xf numFmtId="0" fontId="8" fillId="0" borderId="0" xfId="0" applyFont="1" applyFill="1" applyAlignment="1">
      <alignment horizontal="center" vertical="center"/>
    </xf>
    <xf numFmtId="0" fontId="6" fillId="0" borderId="4" xfId="0" applyFont="1" applyFill="1" applyBorder="1" applyAlignment="1">
      <alignment horizontal="left" wrapText="1"/>
    </xf>
    <xf numFmtId="0" fontId="6" fillId="0" borderId="5" xfId="0" applyFont="1" applyFill="1" applyBorder="1" applyAlignment="1">
      <alignment horizontal="left" wrapText="1"/>
    </xf>
    <xf numFmtId="167" fontId="6" fillId="0" borderId="1" xfId="1" applyNumberFormat="1" applyFont="1" applyFill="1" applyBorder="1" applyAlignment="1">
      <alignment horizontal="left" wrapText="1"/>
    </xf>
    <xf numFmtId="10" fontId="6" fillId="0" borderId="1" xfId="2" applyNumberFormat="1" applyFont="1" applyFill="1" applyBorder="1" applyAlignment="1">
      <alignment horizontal="left"/>
    </xf>
    <xf numFmtId="0" fontId="8" fillId="0" borderId="0" xfId="0" applyFont="1" applyFill="1" applyAlignment="1">
      <alignment horizontal="left"/>
    </xf>
    <xf numFmtId="167" fontId="4" fillId="0" borderId="1" xfId="1" applyNumberFormat="1" applyFont="1" applyFill="1" applyBorder="1" applyAlignment="1">
      <alignment horizontal="left"/>
    </xf>
    <xf numFmtId="167" fontId="4" fillId="0" borderId="1" xfId="1" applyNumberFormat="1" applyFont="1" applyFill="1" applyBorder="1" applyAlignment="1">
      <alignment horizontal="left" wrapText="1"/>
    </xf>
    <xf numFmtId="0" fontId="6" fillId="0" borderId="1" xfId="0" applyFont="1" applyFill="1" applyBorder="1" applyAlignment="1">
      <alignment horizontal="left" wrapText="1"/>
    </xf>
    <xf numFmtId="0" fontId="7" fillId="0" borderId="5" xfId="0" applyFont="1" applyFill="1" applyBorder="1" applyAlignment="1">
      <alignment horizontal="left" wrapText="1"/>
    </xf>
    <xf numFmtId="167" fontId="4" fillId="0" borderId="1" xfId="0" applyNumberFormat="1" applyFont="1" applyFill="1" applyBorder="1" applyAlignment="1">
      <alignment horizontal="left"/>
    </xf>
    <xf numFmtId="0" fontId="6" fillId="0" borderId="4" xfId="0" applyFont="1" applyFill="1" applyBorder="1" applyAlignment="1">
      <alignment horizontal="left"/>
    </xf>
    <xf numFmtId="0" fontId="6" fillId="0" borderId="6" xfId="0" applyFont="1" applyFill="1" applyBorder="1" applyAlignment="1">
      <alignment horizontal="left"/>
    </xf>
    <xf numFmtId="0" fontId="7" fillId="0" borderId="7" xfId="0" applyFont="1" applyFill="1" applyBorder="1" applyAlignment="1">
      <alignment horizontal="left" wrapText="1"/>
    </xf>
    <xf numFmtId="0" fontId="11" fillId="0" borderId="0" xfId="0" applyFont="1" applyFill="1" applyAlignment="1">
      <alignment horizontal="left"/>
    </xf>
    <xf numFmtId="165" fontId="6" fillId="0" borderId="0" xfId="1" applyNumberFormat="1" applyFont="1" applyFill="1" applyAlignment="1">
      <alignment horizontal="lef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4" fontId="7" fillId="0" borderId="0" xfId="1" applyFont="1" applyFill="1" applyAlignment="1">
      <alignment horizontal="right"/>
    </xf>
    <xf numFmtId="44" fontId="4" fillId="0" borderId="0" xfId="1" applyFont="1" applyFill="1" applyAlignment="1">
      <alignment horizontal="right"/>
    </xf>
    <xf numFmtId="44" fontId="6" fillId="0" borderId="0" xfId="1" applyFont="1" applyFill="1" applyAlignment="1">
      <alignment horizontal="right"/>
    </xf>
    <xf numFmtId="44" fontId="4" fillId="0" borderId="1" xfId="1" applyFont="1" applyFill="1" applyBorder="1" applyAlignment="1">
      <alignment horizontal="right" vertical="center" wrapText="1"/>
    </xf>
    <xf numFmtId="44" fontId="6" fillId="0" borderId="0" xfId="1" applyFont="1" applyFill="1" applyAlignment="1">
      <alignment horizontal="right" wrapText="1"/>
    </xf>
    <xf numFmtId="44" fontId="6" fillId="0" borderId="1" xfId="1" applyFont="1" applyFill="1" applyBorder="1" applyAlignment="1">
      <alignment horizontal="right"/>
    </xf>
    <xf numFmtId="44" fontId="10" fillId="0" borderId="0" xfId="1" applyFont="1" applyFill="1" applyBorder="1" applyAlignment="1">
      <alignment horizontal="right"/>
    </xf>
    <xf numFmtId="44" fontId="4" fillId="0" borderId="0" xfId="1" applyFont="1" applyAlignment="1">
      <alignment wrapText="1"/>
    </xf>
    <xf numFmtId="9" fontId="4" fillId="0" borderId="0" xfId="2" applyFont="1" applyAlignment="1">
      <alignment wrapText="1"/>
    </xf>
    <xf numFmtId="0" fontId="4" fillId="0" borderId="0" xfId="0" applyFont="1" applyFill="1" applyAlignment="1">
      <alignment horizontal="left" vertical="top" wrapText="1"/>
    </xf>
    <xf numFmtId="165" fontId="6" fillId="0" borderId="1" xfId="1" applyNumberFormat="1" applyFont="1" applyFill="1" applyBorder="1" applyAlignment="1">
      <alignment horizontal="left" wrapText="1"/>
    </xf>
    <xf numFmtId="165" fontId="4" fillId="0" borderId="1" xfId="1" applyNumberFormat="1" applyFont="1" applyFill="1" applyBorder="1" applyAlignment="1">
      <alignment horizontal="left"/>
    </xf>
    <xf numFmtId="165" fontId="9" fillId="0" borderId="1" xfId="1" applyNumberFormat="1" applyFont="1" applyFill="1" applyBorder="1" applyAlignment="1">
      <alignment horizontal="left"/>
    </xf>
    <xf numFmtId="165" fontId="4" fillId="0" borderId="1" xfId="1" applyNumberFormat="1" applyFont="1" applyFill="1" applyBorder="1" applyAlignment="1">
      <alignment horizontal="left" wrapText="1"/>
    </xf>
    <xf numFmtId="165" fontId="4" fillId="0" borderId="1" xfId="0" applyNumberFormat="1" applyFont="1" applyFill="1" applyBorder="1" applyAlignment="1">
      <alignment horizontal="left"/>
    </xf>
    <xf numFmtId="165" fontId="10" fillId="0" borderId="0" xfId="1" applyNumberFormat="1" applyFont="1" applyFill="1" applyBorder="1" applyAlignment="1">
      <alignment horizontal="right"/>
    </xf>
    <xf numFmtId="165" fontId="6" fillId="0" borderId="0" xfId="0" applyNumberFormat="1" applyFont="1" applyFill="1" applyAlignment="1">
      <alignment horizontal="left"/>
    </xf>
    <xf numFmtId="165" fontId="6" fillId="0" borderId="1" xfId="1" applyNumberFormat="1" applyFont="1" applyFill="1" applyBorder="1" applyAlignment="1">
      <alignment horizontal="left"/>
    </xf>
    <xf numFmtId="167" fontId="7" fillId="0" borderId="1" xfId="1" applyNumberFormat="1" applyFont="1" applyFill="1" applyBorder="1" applyAlignment="1">
      <alignment horizontal="left"/>
    </xf>
    <xf numFmtId="0" fontId="3" fillId="0" borderId="0" xfId="0" applyFont="1" applyFill="1" applyAlignment="1">
      <alignment horizontal="left" vertical="top" wrapText="1"/>
    </xf>
    <xf numFmtId="0" fontId="3" fillId="0" borderId="0" xfId="0" applyFont="1" applyFill="1" applyAlignment="1">
      <alignment horizontal="left" vertical="top" wrapText="1"/>
    </xf>
    <xf numFmtId="165" fontId="13" fillId="0" borderId="1" xfId="1" applyNumberFormat="1" applyFont="1" applyFill="1" applyBorder="1"/>
    <xf numFmtId="164" fontId="13" fillId="0" borderId="1" xfId="2" applyNumberFormat="1" applyFont="1" applyFill="1" applyBorder="1"/>
    <xf numFmtId="165" fontId="13" fillId="0" borderId="1" xfId="1" applyNumberFormat="1" applyFont="1" applyFill="1" applyBorder="1" applyAlignment="1">
      <alignment horizontal="right"/>
    </xf>
    <xf numFmtId="6" fontId="14" fillId="0" borderId="1" xfId="0" applyNumberFormat="1" applyFont="1" applyFill="1" applyBorder="1" applyAlignment="1">
      <alignment horizontal="right" wrapText="1"/>
    </xf>
    <xf numFmtId="0" fontId="3" fillId="0" borderId="0" xfId="0" applyFont="1" applyFill="1" applyAlignment="1">
      <alignment horizontal="left" vertical="top" wrapText="1"/>
    </xf>
    <xf numFmtId="165" fontId="15" fillId="0" borderId="1" xfId="1" applyNumberFormat="1" applyFont="1" applyFill="1" applyBorder="1" applyAlignment="1">
      <alignment horizontal="right"/>
    </xf>
    <xf numFmtId="0" fontId="4" fillId="0" borderId="1" xfId="0" applyFont="1" applyFill="1" applyBorder="1"/>
    <xf numFmtId="0" fontId="4" fillId="0" borderId="1" xfId="0" applyFont="1" applyFill="1" applyBorder="1" applyAlignment="1">
      <alignment wrapText="1"/>
    </xf>
    <xf numFmtId="165" fontId="4" fillId="0" borderId="0" xfId="1" applyNumberFormat="1" applyFont="1" applyFill="1" applyAlignment="1"/>
    <xf numFmtId="0" fontId="4" fillId="0" borderId="0" xfId="0" applyFont="1" applyFill="1"/>
    <xf numFmtId="165" fontId="15" fillId="0" borderId="1" xfId="1" applyNumberFormat="1" applyFont="1" applyFill="1" applyBorder="1"/>
    <xf numFmtId="164" fontId="15" fillId="0" borderId="1" xfId="2" applyNumberFormat="1" applyFont="1" applyFill="1" applyBorder="1"/>
    <xf numFmtId="44" fontId="4" fillId="0" borderId="0" xfId="1" applyFont="1" applyFill="1"/>
    <xf numFmtId="0" fontId="3" fillId="0" borderId="1" xfId="0"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165" fontId="4" fillId="0" borderId="0" xfId="1" applyNumberFormat="1" applyFont="1" applyFill="1"/>
    <xf numFmtId="0" fontId="4" fillId="0" borderId="0" xfId="0" applyFont="1" applyFill="1" applyAlignment="1">
      <alignment wrapText="1"/>
    </xf>
    <xf numFmtId="43" fontId="4" fillId="0" borderId="0" xfId="3" applyFont="1" applyFill="1"/>
    <xf numFmtId="9" fontId="7" fillId="0" borderId="0" xfId="2" applyFont="1" applyFill="1" applyAlignment="1">
      <alignment horizontal="center" wrapText="1"/>
    </xf>
    <xf numFmtId="165" fontId="2" fillId="0" borderId="1" xfId="1" applyNumberFormat="1" applyFont="1" applyFill="1" applyBorder="1" applyAlignment="1">
      <alignment horizontal="center" wrapText="1"/>
    </xf>
    <xf numFmtId="165" fontId="7" fillId="0" borderId="1" xfId="1" applyNumberFormat="1" applyFont="1" applyFill="1" applyBorder="1" applyAlignment="1">
      <alignment horizontal="center" wrapText="1"/>
    </xf>
    <xf numFmtId="0" fontId="7" fillId="0" borderId="0" xfId="0" applyFont="1" applyFill="1" applyAlignment="1">
      <alignment horizontal="center" wrapText="1"/>
    </xf>
    <xf numFmtId="43" fontId="7" fillId="0" borderId="0" xfId="3" applyFont="1" applyFill="1" applyAlignment="1">
      <alignment horizontal="center" wrapText="1"/>
    </xf>
    <xf numFmtId="165" fontId="7" fillId="0" borderId="0" xfId="1" applyNumberFormat="1" applyFont="1" applyFill="1" applyAlignment="1">
      <alignment horizontal="center" wrapText="1"/>
    </xf>
    <xf numFmtId="0" fontId="3" fillId="0" borderId="0" xfId="0" applyFont="1" applyFill="1" applyAlignment="1">
      <alignment horizontal="left" vertical="top" wrapText="1"/>
    </xf>
    <xf numFmtId="0" fontId="4" fillId="0" borderId="5"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4" xfId="0" applyFont="1" applyFill="1" applyBorder="1" applyAlignment="1">
      <alignment horizontal="left" vertical="top" wrapText="1"/>
    </xf>
    <xf numFmtId="0" fontId="5" fillId="0" borderId="0" xfId="0" applyFont="1" applyAlignment="1">
      <alignment horizontal="center" wrapText="1"/>
    </xf>
    <xf numFmtId="0" fontId="2" fillId="0" borderId="0" xfId="0" applyFont="1" applyFill="1" applyAlignment="1">
      <alignment horizontal="left" vertical="top" wrapText="1"/>
    </xf>
    <xf numFmtId="0" fontId="5" fillId="0" borderId="0" xfId="0" applyFont="1" applyFill="1" applyAlignment="1">
      <alignment horizontal="center" wrapText="1"/>
    </xf>
    <xf numFmtId="0" fontId="12" fillId="0" borderId="0" xfId="0" applyFont="1" applyFill="1" applyAlignment="1">
      <alignment horizontal="left" vertical="top" wrapText="1"/>
    </xf>
  </cellXfs>
  <cellStyles count="10">
    <cellStyle name="Comma" xfId="3" builtinId="3"/>
    <cellStyle name="Comma 2" xfId="7"/>
    <cellStyle name="Comma 3" xfId="5"/>
    <cellStyle name="Currency" xfId="1" builtinId="4"/>
    <cellStyle name="Currency 2" xfId="9"/>
    <cellStyle name="Normal" xfId="0" builtinId="0"/>
    <cellStyle name="Normal 2" xfId="6"/>
    <cellStyle name="Normal 3" xfId="4"/>
    <cellStyle name="Percent" xfId="2" builtinId="5"/>
    <cellStyle name="Percent 2" xfId="8"/>
  </cellStyles>
  <dxfs count="12">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5:B82" totalsRowShown="0" headerRowDxfId="11" headerRowBorderDxfId="10" tableBorderDxfId="9" totalsRowBorderDxfId="8">
  <autoFilter ref="A5:B82"/>
  <tableColumns count="2">
    <tableColumn id="1" name="Region" dataDxfId="7"/>
    <tableColumn id="2" name="Country" dataDxfId="6"/>
  </tableColumns>
  <tableStyleInfo showFirstColumn="0" showLastColumn="0" showRowStripes="1" showColumnStripes="0"/>
</table>
</file>

<file path=xl/tables/table2.xml><?xml version="1.0" encoding="utf-8"?>
<table xmlns="http://schemas.openxmlformats.org/spreadsheetml/2006/main" id="2" name="Table13" displayName="Table13" ref="A5:B82" totalsRowShown="0" headerRowDxfId="5" headerRowBorderDxfId="4" tableBorderDxfId="3" totalsRowBorderDxfId="2">
  <autoFilter ref="A5:B82"/>
  <tableColumns count="2">
    <tableColumn id="1" name="Region" dataDxfId="1"/>
    <tableColumn id="2"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workbookViewId="0">
      <selection activeCell="A4" sqref="A4:E4"/>
    </sheetView>
  </sheetViews>
  <sheetFormatPr defaultColWidth="8.85546875" defaultRowHeight="12.75" x14ac:dyDescent="0.2"/>
  <cols>
    <col min="1" max="1" width="24.140625" style="4" bestFit="1" customWidth="1"/>
    <col min="2" max="2" width="14.28515625" style="13" bestFit="1" customWidth="1"/>
    <col min="3" max="3" width="18" style="13" bestFit="1" customWidth="1"/>
    <col min="4" max="4" width="8.85546875" style="14"/>
    <col min="5" max="5" width="15.42578125" style="13" customWidth="1"/>
    <col min="6" max="16384" width="8.85546875" style="4"/>
  </cols>
  <sheetData>
    <row r="1" spans="1:5" x14ac:dyDescent="0.2">
      <c r="A1" s="16" t="s">
        <v>218</v>
      </c>
    </row>
    <row r="2" spans="1:5" ht="29.25" customHeight="1" x14ac:dyDescent="0.2">
      <c r="A2" s="119" t="s">
        <v>109</v>
      </c>
      <c r="B2" s="119"/>
      <c r="C2" s="119"/>
      <c r="D2" s="119"/>
      <c r="E2" s="119"/>
    </row>
    <row r="3" spans="1:5" ht="11.25" customHeight="1" x14ac:dyDescent="0.2">
      <c r="A3" s="99"/>
      <c r="B3" s="99"/>
      <c r="C3" s="99"/>
      <c r="D3" s="99"/>
      <c r="E3" s="99"/>
    </row>
    <row r="4" spans="1:5" ht="186.75" customHeight="1" x14ac:dyDescent="0.2">
      <c r="A4" s="120" t="s">
        <v>247</v>
      </c>
      <c r="B4" s="121"/>
      <c r="C4" s="121"/>
      <c r="D4" s="121"/>
      <c r="E4" s="122"/>
    </row>
    <row r="5" spans="1:5" ht="11.25" customHeight="1" x14ac:dyDescent="0.2">
      <c r="A5" s="93"/>
      <c r="B5" s="93"/>
      <c r="C5" s="93"/>
      <c r="D5" s="93"/>
      <c r="E5" s="93"/>
    </row>
    <row r="6" spans="1:5" x14ac:dyDescent="0.2">
      <c r="A6" s="17" t="s">
        <v>219</v>
      </c>
    </row>
    <row r="7" spans="1:5" ht="51" x14ac:dyDescent="0.2">
      <c r="A7" s="1" t="s">
        <v>78</v>
      </c>
      <c r="B7" s="2" t="s">
        <v>192</v>
      </c>
      <c r="C7" s="2" t="s">
        <v>193</v>
      </c>
      <c r="D7" s="3" t="s">
        <v>108</v>
      </c>
      <c r="E7" s="30" t="s">
        <v>194</v>
      </c>
    </row>
    <row r="8" spans="1:5" x14ac:dyDescent="0.2">
      <c r="A8" s="5" t="s">
        <v>77</v>
      </c>
      <c r="B8" s="22">
        <v>6909875</v>
      </c>
      <c r="C8" s="22">
        <v>1516638348.26</v>
      </c>
      <c r="D8" s="15">
        <f>B8/C8</f>
        <v>4.5560466065806141E-3</v>
      </c>
      <c r="E8" s="22">
        <v>73750000</v>
      </c>
    </row>
    <row r="9" spans="1:5" x14ac:dyDescent="0.2">
      <c r="A9" s="7" t="s">
        <v>0</v>
      </c>
      <c r="B9" s="22">
        <v>14389143</v>
      </c>
      <c r="C9" s="22">
        <v>3743075402.6300001</v>
      </c>
      <c r="D9" s="15">
        <f t="shared" ref="D9:D13" si="0">B9/C9</f>
        <v>3.8442033494408756E-3</v>
      </c>
      <c r="E9" s="22">
        <v>313941348</v>
      </c>
    </row>
    <row r="10" spans="1:5" x14ac:dyDescent="0.2">
      <c r="A10" s="7" t="s">
        <v>1</v>
      </c>
      <c r="B10" s="22">
        <v>0</v>
      </c>
      <c r="C10" s="22">
        <v>985608919.79000008</v>
      </c>
      <c r="D10" s="15">
        <f t="shared" si="0"/>
        <v>0</v>
      </c>
      <c r="E10" s="22">
        <v>0</v>
      </c>
    </row>
    <row r="11" spans="1:5" x14ac:dyDescent="0.2">
      <c r="A11" s="7" t="s">
        <v>74</v>
      </c>
      <c r="B11" s="22">
        <v>813040</v>
      </c>
      <c r="C11" s="22">
        <v>312965845.83000004</v>
      </c>
      <c r="D11" s="15">
        <f t="shared" si="0"/>
        <v>2.5978553597239338E-3</v>
      </c>
      <c r="E11" s="22">
        <v>11001375</v>
      </c>
    </row>
    <row r="12" spans="1:5" x14ac:dyDescent="0.2">
      <c r="A12" s="7" t="s">
        <v>75</v>
      </c>
      <c r="B12" s="9">
        <v>801042</v>
      </c>
      <c r="C12" s="9">
        <v>726479217.11000001</v>
      </c>
      <c r="D12" s="15">
        <f t="shared" si="0"/>
        <v>1.1026358099913958E-3</v>
      </c>
      <c r="E12" s="9">
        <v>66415183</v>
      </c>
    </row>
    <row r="13" spans="1:5" ht="15.75" customHeight="1" x14ac:dyDescent="0.2">
      <c r="A13" s="7" t="s">
        <v>76</v>
      </c>
      <c r="B13" s="22">
        <v>30100</v>
      </c>
      <c r="C13" s="22">
        <v>889072658.03999996</v>
      </c>
      <c r="D13" s="15">
        <f t="shared" si="0"/>
        <v>3.3855500703797123E-5</v>
      </c>
      <c r="E13" s="22">
        <v>7000000</v>
      </c>
    </row>
    <row r="14" spans="1:5" x14ac:dyDescent="0.2">
      <c r="A14" s="31" t="s">
        <v>110</v>
      </c>
      <c r="B14" s="32">
        <f>SUM(B8:B13)</f>
        <v>22943200</v>
      </c>
      <c r="C14" s="32">
        <f t="shared" ref="C14:E14" si="1">SUM(C8:C13)</f>
        <v>8173840391.6599998</v>
      </c>
      <c r="D14" s="33">
        <f>B14/C14</f>
        <v>2.8069057995565457E-3</v>
      </c>
      <c r="E14" s="32">
        <f t="shared" si="1"/>
        <v>472107906</v>
      </c>
    </row>
    <row r="15" spans="1:5" ht="29.25" customHeight="1" x14ac:dyDescent="0.2">
      <c r="A15" s="93"/>
      <c r="B15" s="93"/>
      <c r="C15" s="93"/>
      <c r="D15" s="93"/>
      <c r="E15" s="93"/>
    </row>
    <row r="16" spans="1:5" x14ac:dyDescent="0.2">
      <c r="A16" s="17"/>
    </row>
    <row r="17" spans="1:5" x14ac:dyDescent="0.2">
      <c r="A17" s="17" t="s">
        <v>220</v>
      </c>
    </row>
    <row r="18" spans="1:5" ht="51" x14ac:dyDescent="0.2">
      <c r="A18" s="1" t="s">
        <v>78</v>
      </c>
      <c r="B18" s="2" t="s">
        <v>192</v>
      </c>
      <c r="C18" s="2" t="s">
        <v>193</v>
      </c>
      <c r="D18" s="3" t="s">
        <v>108</v>
      </c>
      <c r="E18" s="30" t="s">
        <v>194</v>
      </c>
    </row>
    <row r="19" spans="1:5" x14ac:dyDescent="0.2">
      <c r="A19" s="5" t="s">
        <v>77</v>
      </c>
      <c r="B19" s="6">
        <v>0</v>
      </c>
      <c r="C19" s="6">
        <v>2135130743</v>
      </c>
      <c r="D19" s="15">
        <v>0</v>
      </c>
      <c r="E19" s="6">
        <v>0</v>
      </c>
    </row>
    <row r="20" spans="1:5" x14ac:dyDescent="0.2">
      <c r="A20" s="7" t="s">
        <v>0</v>
      </c>
      <c r="B20" s="8">
        <v>7464023</v>
      </c>
      <c r="C20" s="8">
        <v>3386751889.4200001</v>
      </c>
      <c r="D20" s="15">
        <v>2.2038883401282326E-3</v>
      </c>
      <c r="E20" s="8">
        <v>94198300</v>
      </c>
    </row>
    <row r="21" spans="1:5" x14ac:dyDescent="0.2">
      <c r="A21" s="7" t="s">
        <v>1</v>
      </c>
      <c r="B21" s="8">
        <v>5679905</v>
      </c>
      <c r="C21" s="8">
        <v>808670426.07999992</v>
      </c>
      <c r="D21" s="15">
        <v>7.0237575368412202E-3</v>
      </c>
      <c r="E21" s="8">
        <v>183075488</v>
      </c>
    </row>
    <row r="22" spans="1:5" x14ac:dyDescent="0.2">
      <c r="A22" s="7" t="s">
        <v>74</v>
      </c>
      <c r="B22" s="8">
        <v>1553400</v>
      </c>
      <c r="C22" s="8">
        <v>288400154</v>
      </c>
      <c r="D22" s="15">
        <v>5.3862661945735298E-3</v>
      </c>
      <c r="E22" s="8">
        <v>18571217</v>
      </c>
    </row>
    <row r="23" spans="1:5" x14ac:dyDescent="0.2">
      <c r="A23" s="7" t="s">
        <v>75</v>
      </c>
      <c r="B23" s="9">
        <v>1844000</v>
      </c>
      <c r="C23" s="9">
        <v>755277528.56999993</v>
      </c>
      <c r="D23" s="15">
        <v>2.4414866459635388E-3</v>
      </c>
      <c r="E23" s="9">
        <v>98505859</v>
      </c>
    </row>
    <row r="24" spans="1:5" ht="15.75" customHeight="1" x14ac:dyDescent="0.2">
      <c r="A24" s="7" t="s">
        <v>76</v>
      </c>
      <c r="B24" s="9">
        <v>0</v>
      </c>
      <c r="C24" s="9">
        <v>1844809180</v>
      </c>
      <c r="D24" s="15">
        <v>0</v>
      </c>
      <c r="E24" s="9">
        <v>0</v>
      </c>
    </row>
    <row r="25" spans="1:5" x14ac:dyDescent="0.2">
      <c r="A25" s="31" t="s">
        <v>110</v>
      </c>
      <c r="B25" s="32">
        <v>16541328</v>
      </c>
      <c r="C25" s="32">
        <v>9219039921.0699997</v>
      </c>
      <c r="D25" s="33">
        <v>1.7942571180535841E-3</v>
      </c>
      <c r="E25" s="32">
        <v>394350864</v>
      </c>
    </row>
    <row r="26" spans="1:5" x14ac:dyDescent="0.2">
      <c r="B26" s="11"/>
      <c r="C26" s="11"/>
      <c r="D26" s="12"/>
      <c r="E26" s="11"/>
    </row>
    <row r="27" spans="1:5" x14ac:dyDescent="0.2">
      <c r="B27" s="11"/>
      <c r="C27" s="11"/>
      <c r="D27" s="12"/>
      <c r="E27" s="11"/>
    </row>
    <row r="28" spans="1:5" s="40" customFormat="1" x14ac:dyDescent="0.2">
      <c r="A28" s="17" t="s">
        <v>221</v>
      </c>
      <c r="B28" s="37"/>
      <c r="C28" s="38"/>
      <c r="D28" s="37"/>
      <c r="E28" s="39"/>
    </row>
    <row r="29" spans="1:5" ht="66.75" customHeight="1" x14ac:dyDescent="0.2">
      <c r="A29" s="1" t="s">
        <v>78</v>
      </c>
      <c r="B29" s="2" t="s">
        <v>192</v>
      </c>
      <c r="C29" s="2" t="s">
        <v>193</v>
      </c>
      <c r="D29" s="3" t="s">
        <v>108</v>
      </c>
      <c r="E29" s="30" t="s">
        <v>194</v>
      </c>
    </row>
    <row r="30" spans="1:5" x14ac:dyDescent="0.2">
      <c r="A30" s="35" t="s">
        <v>112</v>
      </c>
      <c r="B30" s="36">
        <v>2000000</v>
      </c>
      <c r="C30" s="34">
        <v>2630140750</v>
      </c>
      <c r="D30" s="43">
        <v>7.6041557851989482E-4</v>
      </c>
      <c r="E30" s="9">
        <v>10293361</v>
      </c>
    </row>
    <row r="31" spans="1:5" x14ac:dyDescent="0.2">
      <c r="A31" s="35" t="s">
        <v>0</v>
      </c>
      <c r="B31" s="36">
        <v>11872329</v>
      </c>
      <c r="C31" s="34">
        <v>3699461849</v>
      </c>
      <c r="D31" s="43">
        <v>3.2092043341950408E-3</v>
      </c>
      <c r="E31" s="9">
        <v>315558600</v>
      </c>
    </row>
    <row r="32" spans="1:5" x14ac:dyDescent="0.2">
      <c r="A32" s="35" t="s">
        <v>1</v>
      </c>
      <c r="B32" s="36">
        <v>2997979</v>
      </c>
      <c r="C32" s="34">
        <v>1113485942</v>
      </c>
      <c r="D32" s="43">
        <v>2.692426448254162E-3</v>
      </c>
      <c r="E32" s="9">
        <v>76671504</v>
      </c>
    </row>
    <row r="33" spans="1:5" x14ac:dyDescent="0.2">
      <c r="A33" s="35" t="s">
        <v>111</v>
      </c>
      <c r="B33" s="36">
        <v>4914996</v>
      </c>
      <c r="C33" s="34">
        <v>359351252</v>
      </c>
      <c r="D33" s="43">
        <v>1.3677414431270716E-2</v>
      </c>
      <c r="E33" s="9">
        <v>52407026</v>
      </c>
    </row>
    <row r="34" spans="1:5" x14ac:dyDescent="0.2">
      <c r="A34" s="35" t="s">
        <v>75</v>
      </c>
      <c r="B34" s="36">
        <v>5280251</v>
      </c>
      <c r="C34" s="34">
        <v>826977874</v>
      </c>
      <c r="D34" s="43">
        <v>6.384996704277E-3</v>
      </c>
      <c r="E34" s="9">
        <v>29483918</v>
      </c>
    </row>
    <row r="35" spans="1:5" x14ac:dyDescent="0.2">
      <c r="A35" s="35" t="s">
        <v>76</v>
      </c>
      <c r="B35" s="36">
        <v>0</v>
      </c>
      <c r="C35" s="34">
        <v>1143550667</v>
      </c>
      <c r="D35" s="43">
        <v>0</v>
      </c>
      <c r="E35" s="9">
        <v>0</v>
      </c>
    </row>
    <row r="36" spans="1:5" x14ac:dyDescent="0.2">
      <c r="A36" s="31" t="s">
        <v>110</v>
      </c>
      <c r="B36" s="41">
        <v>27065555</v>
      </c>
      <c r="C36" s="42">
        <v>9772968334</v>
      </c>
      <c r="D36" s="44">
        <v>2.7694303383588555E-3</v>
      </c>
      <c r="E36" s="32">
        <v>484414409</v>
      </c>
    </row>
    <row r="37" spans="1:5" x14ac:dyDescent="0.2">
      <c r="B37" s="11"/>
      <c r="C37" s="11"/>
      <c r="D37" s="12"/>
      <c r="E37" s="11"/>
    </row>
    <row r="38" spans="1:5" x14ac:dyDescent="0.2">
      <c r="B38" s="11"/>
      <c r="C38" s="11"/>
      <c r="D38" s="12"/>
      <c r="E38" s="11"/>
    </row>
    <row r="39" spans="1:5" x14ac:dyDescent="0.2">
      <c r="B39" s="11"/>
      <c r="C39" s="11"/>
      <c r="D39" s="12"/>
      <c r="E39" s="11"/>
    </row>
    <row r="40" spans="1:5" x14ac:dyDescent="0.2">
      <c r="D40" s="13"/>
    </row>
  </sheetData>
  <mergeCells count="2">
    <mergeCell ref="A2:E2"/>
    <mergeCell ref="A4:E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H87"/>
  <sheetViews>
    <sheetView workbookViewId="0">
      <selection activeCell="C87" sqref="C87:F87"/>
    </sheetView>
  </sheetViews>
  <sheetFormatPr defaultColWidth="8.85546875" defaultRowHeight="15" x14ac:dyDescent="0.25"/>
  <cols>
    <col min="1" max="1" width="19.28515625" style="25" customWidth="1"/>
    <col min="2" max="2" width="22.140625" style="25" customWidth="1"/>
    <col min="3" max="3" width="24" style="24" customWidth="1"/>
    <col min="4" max="4" width="15.140625" style="24" customWidth="1"/>
    <col min="5" max="5" width="7.140625" style="25" bestFit="1" customWidth="1"/>
    <col min="6" max="6" width="14.7109375" style="24" customWidth="1"/>
  </cols>
  <sheetData>
    <row r="1" spans="1:8" s="4" customFormat="1" ht="12.75" x14ac:dyDescent="0.2">
      <c r="A1" s="124" t="s">
        <v>218</v>
      </c>
      <c r="B1" s="124"/>
      <c r="C1" s="124"/>
      <c r="D1" s="124"/>
      <c r="E1" s="124"/>
      <c r="F1" s="124"/>
      <c r="G1" s="124"/>
      <c r="H1" s="124"/>
    </row>
    <row r="2" spans="1:8" s="4" customFormat="1" ht="12.75" x14ac:dyDescent="0.2">
      <c r="A2" s="119" t="s">
        <v>109</v>
      </c>
      <c r="B2" s="119"/>
      <c r="C2" s="119"/>
      <c r="D2" s="119"/>
      <c r="E2" s="119"/>
      <c r="F2" s="119"/>
      <c r="G2" s="119"/>
      <c r="H2" s="119"/>
    </row>
    <row r="3" spans="1:8" s="4" customFormat="1" ht="12.75" x14ac:dyDescent="0.2">
      <c r="A3" s="83" t="s">
        <v>226</v>
      </c>
      <c r="B3" s="81"/>
      <c r="C3" s="81"/>
      <c r="D3" s="82"/>
      <c r="E3" s="81"/>
      <c r="F3" s="25"/>
      <c r="G3" s="25"/>
      <c r="H3" s="25"/>
    </row>
    <row r="4" spans="1:8" x14ac:dyDescent="0.25">
      <c r="B4" s="81"/>
      <c r="C4" s="81"/>
      <c r="D4" s="82"/>
      <c r="E4" s="81"/>
      <c r="F4" s="25"/>
    </row>
    <row r="5" spans="1:8" ht="25.5" x14ac:dyDescent="0.25">
      <c r="A5" s="28" t="s">
        <v>78</v>
      </c>
      <c r="B5" s="28" t="s">
        <v>107</v>
      </c>
      <c r="C5" s="2" t="s">
        <v>192</v>
      </c>
      <c r="D5" s="2" t="s">
        <v>193</v>
      </c>
      <c r="E5" s="1" t="s">
        <v>108</v>
      </c>
      <c r="F5" s="29" t="s">
        <v>225</v>
      </c>
    </row>
    <row r="6" spans="1:8" ht="26.25" hidden="1" x14ac:dyDescent="0.25">
      <c r="A6" s="5" t="s">
        <v>77</v>
      </c>
      <c r="B6" s="5" t="s">
        <v>70</v>
      </c>
      <c r="C6" s="97">
        <v>1953875</v>
      </c>
      <c r="D6" s="95">
        <v>1021904549.71</v>
      </c>
      <c r="E6" s="96">
        <f>C6/D6</f>
        <v>1.911993640261684E-3</v>
      </c>
      <c r="F6" s="95">
        <v>13750000</v>
      </c>
    </row>
    <row r="7" spans="1:8" ht="26.25" hidden="1" x14ac:dyDescent="0.25">
      <c r="A7" s="5" t="s">
        <v>77</v>
      </c>
      <c r="B7" s="5" t="s">
        <v>71</v>
      </c>
      <c r="C7" s="97">
        <v>4956000</v>
      </c>
      <c r="D7" s="95">
        <v>494733798.55000001</v>
      </c>
      <c r="E7" s="96">
        <f t="shared" ref="E7:E70" si="0">C7/D7</f>
        <v>1.0017508434890413E-2</v>
      </c>
      <c r="F7" s="95">
        <v>60000000</v>
      </c>
    </row>
    <row r="8" spans="1:8" hidden="1" x14ac:dyDescent="0.25">
      <c r="A8" s="5" t="s">
        <v>0</v>
      </c>
      <c r="B8" s="5" t="s">
        <v>2</v>
      </c>
      <c r="C8" s="97">
        <v>0</v>
      </c>
      <c r="D8" s="95">
        <v>32513257</v>
      </c>
      <c r="E8" s="96">
        <f t="shared" si="0"/>
        <v>0</v>
      </c>
      <c r="F8" s="95">
        <v>0</v>
      </c>
    </row>
    <row r="9" spans="1:8" hidden="1" x14ac:dyDescent="0.25">
      <c r="A9" s="5" t="s">
        <v>0</v>
      </c>
      <c r="B9" s="5" t="s">
        <v>3</v>
      </c>
      <c r="C9" s="97">
        <v>0</v>
      </c>
      <c r="D9" s="95">
        <v>30982621</v>
      </c>
      <c r="E9" s="96">
        <f t="shared" si="0"/>
        <v>0</v>
      </c>
      <c r="F9" s="95">
        <v>0</v>
      </c>
    </row>
    <row r="10" spans="1:8" ht="26.25" hidden="1" x14ac:dyDescent="0.25">
      <c r="A10" s="5" t="s">
        <v>0</v>
      </c>
      <c r="B10" s="5" t="s">
        <v>79</v>
      </c>
      <c r="C10" s="97">
        <v>0</v>
      </c>
      <c r="D10" s="95">
        <v>152445350.71000001</v>
      </c>
      <c r="E10" s="96">
        <f t="shared" si="0"/>
        <v>0</v>
      </c>
      <c r="F10" s="95">
        <v>0</v>
      </c>
    </row>
    <row r="11" spans="1:8" hidden="1" x14ac:dyDescent="0.25">
      <c r="A11" s="5" t="s">
        <v>0</v>
      </c>
      <c r="B11" s="5" t="s">
        <v>80</v>
      </c>
      <c r="C11" s="97">
        <v>0</v>
      </c>
      <c r="D11" s="95">
        <v>64663405.649999999</v>
      </c>
      <c r="E11" s="96">
        <f t="shared" si="0"/>
        <v>0</v>
      </c>
      <c r="F11" s="95">
        <v>0</v>
      </c>
    </row>
    <row r="12" spans="1:8" hidden="1" x14ac:dyDescent="0.25">
      <c r="A12" s="5" t="s">
        <v>0</v>
      </c>
      <c r="B12" s="5" t="s">
        <v>4</v>
      </c>
      <c r="C12" s="97">
        <v>242325</v>
      </c>
      <c r="D12" s="95">
        <v>312490781.25</v>
      </c>
      <c r="E12" s="96">
        <f t="shared" si="0"/>
        <v>7.7546287615484657E-4</v>
      </c>
      <c r="F12" s="95">
        <v>2250000</v>
      </c>
    </row>
    <row r="13" spans="1:8" hidden="1" x14ac:dyDescent="0.25">
      <c r="A13" s="5" t="s">
        <v>0</v>
      </c>
      <c r="B13" s="5" t="s">
        <v>5</v>
      </c>
      <c r="C13" s="97">
        <v>389990</v>
      </c>
      <c r="D13" s="95">
        <v>128433614.04000001</v>
      </c>
      <c r="E13" s="96">
        <f t="shared" si="0"/>
        <v>3.036510363077843E-3</v>
      </c>
      <c r="F13" s="95">
        <v>7891000</v>
      </c>
    </row>
    <row r="14" spans="1:8" hidden="1" x14ac:dyDescent="0.25">
      <c r="A14" s="5" t="s">
        <v>0</v>
      </c>
      <c r="B14" s="5" t="s">
        <v>6</v>
      </c>
      <c r="C14" s="97">
        <v>0</v>
      </c>
      <c r="D14" s="95">
        <v>8907717.3599999994</v>
      </c>
      <c r="E14" s="96">
        <f t="shared" si="0"/>
        <v>0</v>
      </c>
      <c r="F14" s="95">
        <v>0</v>
      </c>
    </row>
    <row r="15" spans="1:8" hidden="1" x14ac:dyDescent="0.25">
      <c r="A15" s="5" t="s">
        <v>0</v>
      </c>
      <c r="B15" s="5" t="s">
        <v>7</v>
      </c>
      <c r="C15" s="97">
        <v>805228</v>
      </c>
      <c r="D15" s="95">
        <v>406385642.70999998</v>
      </c>
      <c r="E15" s="96">
        <f t="shared" si="0"/>
        <v>1.9814381104369307E-3</v>
      </c>
      <c r="F15" s="95">
        <v>17975000</v>
      </c>
    </row>
    <row r="16" spans="1:8" hidden="1" x14ac:dyDescent="0.25">
      <c r="A16" s="5" t="s">
        <v>0</v>
      </c>
      <c r="B16" s="5" t="s">
        <v>8</v>
      </c>
      <c r="C16" s="97">
        <v>0</v>
      </c>
      <c r="D16" s="95">
        <v>138115344.84</v>
      </c>
      <c r="E16" s="96">
        <f t="shared" si="0"/>
        <v>0</v>
      </c>
      <c r="F16" s="95">
        <v>0</v>
      </c>
    </row>
    <row r="17" spans="1:6" hidden="1" x14ac:dyDescent="0.25">
      <c r="A17" s="5" t="s">
        <v>0</v>
      </c>
      <c r="B17" s="5" t="s">
        <v>9</v>
      </c>
      <c r="C17" s="97">
        <v>0</v>
      </c>
      <c r="D17" s="95">
        <v>40140994.799999997</v>
      </c>
      <c r="E17" s="96">
        <f t="shared" si="0"/>
        <v>0</v>
      </c>
      <c r="F17" s="95">
        <v>0</v>
      </c>
    </row>
    <row r="18" spans="1:6" hidden="1" x14ac:dyDescent="0.25">
      <c r="A18" s="5" t="s">
        <v>0</v>
      </c>
      <c r="B18" s="5" t="s">
        <v>10</v>
      </c>
      <c r="C18" s="97">
        <v>0</v>
      </c>
      <c r="D18" s="95">
        <v>107231350.83</v>
      </c>
      <c r="E18" s="96">
        <f t="shared" si="0"/>
        <v>0</v>
      </c>
      <c r="F18" s="95">
        <v>0</v>
      </c>
    </row>
    <row r="19" spans="1:6" hidden="1" x14ac:dyDescent="0.25">
      <c r="A19" s="5" t="s">
        <v>0</v>
      </c>
      <c r="B19" s="5" t="s">
        <v>11</v>
      </c>
      <c r="C19" s="97">
        <v>927400</v>
      </c>
      <c r="D19" s="95">
        <v>65195556.950000003</v>
      </c>
      <c r="E19" s="96">
        <f t="shared" si="0"/>
        <v>1.4224895735015267E-2</v>
      </c>
      <c r="F19" s="95">
        <v>9192849</v>
      </c>
    </row>
    <row r="20" spans="1:6" hidden="1" x14ac:dyDescent="0.25">
      <c r="A20" s="5" t="s">
        <v>0</v>
      </c>
      <c r="B20" s="5" t="s">
        <v>12</v>
      </c>
      <c r="C20" s="97">
        <v>1584500</v>
      </c>
      <c r="D20" s="95">
        <v>197985545.03999999</v>
      </c>
      <c r="E20" s="96">
        <f t="shared" si="0"/>
        <v>8.0031095183230455E-3</v>
      </c>
      <c r="F20" s="95">
        <v>27250000</v>
      </c>
    </row>
    <row r="21" spans="1:6" hidden="1" x14ac:dyDescent="0.25">
      <c r="A21" s="5" t="s">
        <v>0</v>
      </c>
      <c r="B21" s="5" t="s">
        <v>13</v>
      </c>
      <c r="C21" s="97">
        <v>0</v>
      </c>
      <c r="D21" s="95">
        <v>22966963.600000001</v>
      </c>
      <c r="E21" s="96">
        <f t="shared" si="0"/>
        <v>0</v>
      </c>
      <c r="F21" s="95">
        <v>0</v>
      </c>
    </row>
    <row r="22" spans="1:6" hidden="1" x14ac:dyDescent="0.25">
      <c r="A22" s="5" t="s">
        <v>0</v>
      </c>
      <c r="B22" s="5" t="s">
        <v>14</v>
      </c>
      <c r="C22" s="97">
        <v>1745559</v>
      </c>
      <c r="D22" s="95">
        <v>338546681.88</v>
      </c>
      <c r="E22" s="96">
        <f t="shared" si="0"/>
        <v>5.1560363560695724E-3</v>
      </c>
      <c r="F22" s="95">
        <v>108135922</v>
      </c>
    </row>
    <row r="23" spans="1:6" hidden="1" x14ac:dyDescent="0.25">
      <c r="A23" s="5" t="s">
        <v>0</v>
      </c>
      <c r="B23" s="5" t="s">
        <v>15</v>
      </c>
      <c r="C23" s="97">
        <v>0</v>
      </c>
      <c r="D23" s="95">
        <v>111921353.56999999</v>
      </c>
      <c r="E23" s="96">
        <f t="shared" si="0"/>
        <v>0</v>
      </c>
      <c r="F23" s="95">
        <v>0</v>
      </c>
    </row>
    <row r="24" spans="1:6" hidden="1" x14ac:dyDescent="0.25">
      <c r="A24" s="5" t="s">
        <v>0</v>
      </c>
      <c r="B24" s="5" t="s">
        <v>16</v>
      </c>
      <c r="C24" s="97">
        <v>2200000</v>
      </c>
      <c r="D24" s="95">
        <v>73332266.390000001</v>
      </c>
      <c r="E24" s="96">
        <f t="shared" si="0"/>
        <v>3.0000436483168674E-2</v>
      </c>
      <c r="F24" s="95">
        <v>41800000</v>
      </c>
    </row>
    <row r="25" spans="1:6" hidden="1" x14ac:dyDescent="0.25">
      <c r="A25" s="5" t="s">
        <v>0</v>
      </c>
      <c r="B25" s="5" t="s">
        <v>17</v>
      </c>
      <c r="C25" s="97">
        <v>0</v>
      </c>
      <c r="D25" s="95">
        <v>289509509.94</v>
      </c>
      <c r="E25" s="96">
        <f t="shared" si="0"/>
        <v>0</v>
      </c>
      <c r="F25" s="95">
        <v>0</v>
      </c>
    </row>
    <row r="26" spans="1:6" hidden="1" x14ac:dyDescent="0.25">
      <c r="A26" s="5" t="s">
        <v>0</v>
      </c>
      <c r="B26" s="5" t="s">
        <v>18</v>
      </c>
      <c r="C26" s="97">
        <v>43500</v>
      </c>
      <c r="D26" s="95">
        <v>28396382.57</v>
      </c>
      <c r="E26" s="96">
        <f t="shared" si="0"/>
        <v>1.5318852636517356E-3</v>
      </c>
      <c r="F26" s="95">
        <v>15000000</v>
      </c>
    </row>
    <row r="27" spans="1:6" hidden="1" x14ac:dyDescent="0.25">
      <c r="A27" s="5" t="s">
        <v>0</v>
      </c>
      <c r="B27" s="5" t="s">
        <v>19</v>
      </c>
      <c r="C27" s="97">
        <v>0</v>
      </c>
      <c r="D27" s="95">
        <v>233582502.88</v>
      </c>
      <c r="E27" s="96">
        <f t="shared" si="0"/>
        <v>0</v>
      </c>
      <c r="F27" s="95">
        <v>0</v>
      </c>
    </row>
    <row r="28" spans="1:6" hidden="1" x14ac:dyDescent="0.25">
      <c r="A28" s="5" t="s">
        <v>0</v>
      </c>
      <c r="B28" s="5" t="s">
        <v>20</v>
      </c>
      <c r="C28" s="97">
        <v>0</v>
      </c>
      <c r="D28" s="95">
        <v>6395721.1399999997</v>
      </c>
      <c r="E28" s="96">
        <f t="shared" si="0"/>
        <v>0</v>
      </c>
      <c r="F28" s="95">
        <v>0</v>
      </c>
    </row>
    <row r="29" spans="1:6" hidden="1" x14ac:dyDescent="0.25">
      <c r="A29" s="5" t="s">
        <v>0</v>
      </c>
      <c r="B29" s="5" t="s">
        <v>21</v>
      </c>
      <c r="C29" s="97">
        <v>2530800</v>
      </c>
      <c r="D29" s="95">
        <v>329118437.63999999</v>
      </c>
      <c r="E29" s="96">
        <f t="shared" si="0"/>
        <v>7.6896330030840386E-3</v>
      </c>
      <c r="F29" s="95">
        <v>28800000</v>
      </c>
    </row>
    <row r="30" spans="1:6" hidden="1" x14ac:dyDescent="0.25">
      <c r="A30" s="5" t="s">
        <v>0</v>
      </c>
      <c r="B30" s="5" t="s">
        <v>22</v>
      </c>
      <c r="C30" s="97">
        <v>739800</v>
      </c>
      <c r="D30" s="95">
        <v>269596690.14999998</v>
      </c>
      <c r="E30" s="96">
        <f t="shared" si="0"/>
        <v>2.7440989709049662E-3</v>
      </c>
      <c r="F30" s="95">
        <v>12400000</v>
      </c>
    </row>
    <row r="31" spans="1:6" ht="26.25" hidden="1" x14ac:dyDescent="0.25">
      <c r="A31" s="5" t="s">
        <v>0</v>
      </c>
      <c r="B31" s="5" t="s">
        <v>81</v>
      </c>
      <c r="C31" s="98">
        <v>3180041</v>
      </c>
      <c r="D31" s="95">
        <v>85970436.790000007</v>
      </c>
      <c r="E31" s="96">
        <f t="shared" si="0"/>
        <v>3.6989936526295501E-2</v>
      </c>
      <c r="F31" s="95">
        <v>43246577</v>
      </c>
    </row>
    <row r="32" spans="1:6" hidden="1" x14ac:dyDescent="0.25">
      <c r="A32" s="5" t="s">
        <v>0</v>
      </c>
      <c r="B32" s="5" t="s">
        <v>23</v>
      </c>
      <c r="C32" s="97">
        <v>0</v>
      </c>
      <c r="D32" s="95">
        <v>182131383.88</v>
      </c>
      <c r="E32" s="96">
        <f t="shared" si="0"/>
        <v>0</v>
      </c>
      <c r="F32" s="95">
        <v>0</v>
      </c>
    </row>
    <row r="33" spans="1:6" hidden="1" x14ac:dyDescent="0.25">
      <c r="A33" s="5" t="s">
        <v>0</v>
      </c>
      <c r="B33" s="5" t="s">
        <v>24</v>
      </c>
      <c r="C33" s="97">
        <v>0</v>
      </c>
      <c r="D33" s="95">
        <v>86115890.019999996</v>
      </c>
      <c r="E33" s="96">
        <f t="shared" si="0"/>
        <v>0</v>
      </c>
      <c r="F33" s="95">
        <v>0</v>
      </c>
    </row>
    <row r="34" spans="1:6" hidden="1" x14ac:dyDescent="0.25">
      <c r="A34" s="5" t="s">
        <v>1</v>
      </c>
      <c r="B34" s="5" t="s">
        <v>25</v>
      </c>
      <c r="C34" s="97">
        <v>0</v>
      </c>
      <c r="D34" s="95">
        <v>166288629.47</v>
      </c>
      <c r="E34" s="96">
        <f t="shared" si="0"/>
        <v>0</v>
      </c>
      <c r="F34" s="95">
        <v>0</v>
      </c>
    </row>
    <row r="35" spans="1:6" hidden="1" x14ac:dyDescent="0.25">
      <c r="A35" s="5" t="s">
        <v>1</v>
      </c>
      <c r="B35" s="5" t="s">
        <v>26</v>
      </c>
      <c r="C35" s="97">
        <v>0</v>
      </c>
      <c r="D35" s="95">
        <v>62706957.869999997</v>
      </c>
      <c r="E35" s="96">
        <f t="shared" si="0"/>
        <v>0</v>
      </c>
      <c r="F35" s="95">
        <v>0</v>
      </c>
    </row>
    <row r="36" spans="1:6" hidden="1" x14ac:dyDescent="0.25">
      <c r="A36" s="5" t="s">
        <v>1</v>
      </c>
      <c r="B36" s="5" t="s">
        <v>27</v>
      </c>
      <c r="C36" s="97">
        <v>0</v>
      </c>
      <c r="D36" s="95">
        <v>69771546.260000005</v>
      </c>
      <c r="E36" s="96">
        <f t="shared" si="0"/>
        <v>0</v>
      </c>
      <c r="F36" s="95">
        <v>0</v>
      </c>
    </row>
    <row r="37" spans="1:6" hidden="1" x14ac:dyDescent="0.25">
      <c r="A37" s="5" t="s">
        <v>1</v>
      </c>
      <c r="B37" s="5" t="s">
        <v>82</v>
      </c>
      <c r="C37" s="97">
        <v>0</v>
      </c>
      <c r="D37" s="95">
        <v>76432939.010000005</v>
      </c>
      <c r="E37" s="96">
        <f t="shared" si="0"/>
        <v>0</v>
      </c>
      <c r="F37" s="95">
        <v>0</v>
      </c>
    </row>
    <row r="38" spans="1:6" hidden="1" x14ac:dyDescent="0.25">
      <c r="A38" s="5" t="s">
        <v>1</v>
      </c>
      <c r="B38" s="5" t="s">
        <v>28</v>
      </c>
      <c r="C38" s="97">
        <v>0</v>
      </c>
      <c r="D38" s="95">
        <v>94689853.400000006</v>
      </c>
      <c r="E38" s="96">
        <f t="shared" si="0"/>
        <v>0</v>
      </c>
      <c r="F38" s="95">
        <v>0</v>
      </c>
    </row>
    <row r="39" spans="1:6" hidden="1" x14ac:dyDescent="0.25">
      <c r="A39" s="5" t="s">
        <v>1</v>
      </c>
      <c r="B39" s="5" t="s">
        <v>29</v>
      </c>
      <c r="C39" s="97">
        <v>0</v>
      </c>
      <c r="D39" s="95">
        <v>120809660.94</v>
      </c>
      <c r="E39" s="96">
        <f t="shared" si="0"/>
        <v>0</v>
      </c>
      <c r="F39" s="95">
        <v>0</v>
      </c>
    </row>
    <row r="40" spans="1:6" hidden="1" x14ac:dyDescent="0.25">
      <c r="A40" s="5" t="s">
        <v>1</v>
      </c>
      <c r="B40" s="5" t="s">
        <v>30</v>
      </c>
      <c r="C40" s="97">
        <v>0</v>
      </c>
      <c r="D40" s="95">
        <v>43577697.130000003</v>
      </c>
      <c r="E40" s="96">
        <f t="shared" si="0"/>
        <v>0</v>
      </c>
      <c r="F40" s="95">
        <v>0</v>
      </c>
    </row>
    <row r="41" spans="1:6" hidden="1" x14ac:dyDescent="0.25">
      <c r="A41" s="5" t="s">
        <v>1</v>
      </c>
      <c r="B41" s="5" t="s">
        <v>31</v>
      </c>
      <c r="C41" s="97">
        <v>0</v>
      </c>
      <c r="D41" s="95">
        <v>3033988.86</v>
      </c>
      <c r="E41" s="96">
        <f t="shared" si="0"/>
        <v>0</v>
      </c>
      <c r="F41" s="95">
        <v>0</v>
      </c>
    </row>
    <row r="42" spans="1:6" hidden="1" x14ac:dyDescent="0.25">
      <c r="A42" s="5" t="s">
        <v>1</v>
      </c>
      <c r="B42" s="5" t="s">
        <v>32</v>
      </c>
      <c r="C42" s="97">
        <v>0</v>
      </c>
      <c r="D42" s="95">
        <v>47273847.740000002</v>
      </c>
      <c r="E42" s="96">
        <f t="shared" si="0"/>
        <v>0</v>
      </c>
      <c r="F42" s="95">
        <v>0</v>
      </c>
    </row>
    <row r="43" spans="1:6" hidden="1" x14ac:dyDescent="0.25">
      <c r="A43" s="5" t="s">
        <v>1</v>
      </c>
      <c r="B43" s="5" t="s">
        <v>33</v>
      </c>
      <c r="C43" s="97">
        <v>0</v>
      </c>
      <c r="D43" s="95">
        <v>132712217.16</v>
      </c>
      <c r="E43" s="96">
        <f t="shared" si="0"/>
        <v>0</v>
      </c>
      <c r="F43" s="95">
        <v>0</v>
      </c>
    </row>
    <row r="44" spans="1:6" ht="26.25" hidden="1" x14ac:dyDescent="0.25">
      <c r="A44" s="5" t="s">
        <v>1</v>
      </c>
      <c r="B44" s="5" t="s">
        <v>83</v>
      </c>
      <c r="C44" s="97">
        <v>0</v>
      </c>
      <c r="D44" s="95">
        <v>85921276.959999993</v>
      </c>
      <c r="E44" s="96">
        <f t="shared" si="0"/>
        <v>0</v>
      </c>
      <c r="F44" s="95">
        <v>0</v>
      </c>
    </row>
    <row r="45" spans="1:6" hidden="1" x14ac:dyDescent="0.25">
      <c r="A45" s="5" t="s">
        <v>1</v>
      </c>
      <c r="B45" s="5" t="s">
        <v>34</v>
      </c>
      <c r="C45" s="97">
        <v>0</v>
      </c>
      <c r="D45" s="95">
        <v>16961675.75</v>
      </c>
      <c r="E45" s="96">
        <f t="shared" si="0"/>
        <v>0</v>
      </c>
      <c r="F45" s="95">
        <v>0</v>
      </c>
    </row>
    <row r="46" spans="1:6" hidden="1" x14ac:dyDescent="0.25">
      <c r="A46" s="5" t="s">
        <v>1</v>
      </c>
      <c r="B46" s="5" t="s">
        <v>35</v>
      </c>
      <c r="C46" s="97">
        <v>0</v>
      </c>
      <c r="D46" s="95">
        <v>15055630.51</v>
      </c>
      <c r="E46" s="96">
        <f t="shared" si="0"/>
        <v>0</v>
      </c>
      <c r="F46" s="95">
        <v>0</v>
      </c>
    </row>
    <row r="47" spans="1:6" hidden="1" x14ac:dyDescent="0.25">
      <c r="A47" s="5" t="s">
        <v>1</v>
      </c>
      <c r="B47" s="5" t="s">
        <v>36</v>
      </c>
      <c r="C47" s="97">
        <v>0</v>
      </c>
      <c r="D47" s="95">
        <v>50372998.729999997</v>
      </c>
      <c r="E47" s="96">
        <f t="shared" si="0"/>
        <v>0</v>
      </c>
      <c r="F47" s="95">
        <v>0</v>
      </c>
    </row>
    <row r="48" spans="1:6" hidden="1" x14ac:dyDescent="0.25">
      <c r="A48" s="5" t="s">
        <v>74</v>
      </c>
      <c r="B48" s="5" t="s">
        <v>37</v>
      </c>
      <c r="C48" s="97">
        <v>0</v>
      </c>
      <c r="D48" s="95">
        <v>10402438.65</v>
      </c>
      <c r="E48" s="96">
        <f t="shared" si="0"/>
        <v>0</v>
      </c>
      <c r="F48" s="95">
        <v>0</v>
      </c>
    </row>
    <row r="49" spans="1:6" hidden="1" x14ac:dyDescent="0.25">
      <c r="A49" s="5" t="s">
        <v>74</v>
      </c>
      <c r="B49" s="5" t="s">
        <v>38</v>
      </c>
      <c r="C49" s="97">
        <v>0</v>
      </c>
      <c r="D49" s="95">
        <v>20553048.68</v>
      </c>
      <c r="E49" s="96">
        <f t="shared" si="0"/>
        <v>0</v>
      </c>
      <c r="F49" s="95">
        <v>0</v>
      </c>
    </row>
    <row r="50" spans="1:6" hidden="1" x14ac:dyDescent="0.25">
      <c r="A50" s="5" t="s">
        <v>74</v>
      </c>
      <c r="B50" s="5" t="s">
        <v>39</v>
      </c>
      <c r="C50" s="97">
        <v>0</v>
      </c>
      <c r="D50" s="95">
        <v>8059537.2199999997</v>
      </c>
      <c r="E50" s="96">
        <f t="shared" si="0"/>
        <v>0</v>
      </c>
      <c r="F50" s="95">
        <v>0</v>
      </c>
    </row>
    <row r="51" spans="1:6" hidden="1" x14ac:dyDescent="0.25">
      <c r="A51" s="5" t="s">
        <v>74</v>
      </c>
      <c r="B51" s="5" t="s">
        <v>40</v>
      </c>
      <c r="C51" s="97">
        <v>0</v>
      </c>
      <c r="D51" s="95">
        <v>7279933.2000000002</v>
      </c>
      <c r="E51" s="96">
        <f t="shared" si="0"/>
        <v>0</v>
      </c>
      <c r="F51" s="95">
        <v>0</v>
      </c>
    </row>
    <row r="52" spans="1:6" hidden="1" x14ac:dyDescent="0.25">
      <c r="A52" s="5" t="s">
        <v>74</v>
      </c>
      <c r="B52" s="5" t="s">
        <v>41</v>
      </c>
      <c r="C52" s="97">
        <v>0</v>
      </c>
      <c r="D52" s="95">
        <v>28806411.73</v>
      </c>
      <c r="E52" s="96">
        <f t="shared" si="0"/>
        <v>0</v>
      </c>
      <c r="F52" s="95">
        <v>0</v>
      </c>
    </row>
    <row r="53" spans="1:6" hidden="1" x14ac:dyDescent="0.25">
      <c r="A53" s="5" t="s">
        <v>74</v>
      </c>
      <c r="B53" s="5" t="s">
        <v>42</v>
      </c>
      <c r="C53" s="97">
        <v>0</v>
      </c>
      <c r="D53" s="95">
        <v>73403873.579999998</v>
      </c>
      <c r="E53" s="96">
        <f t="shared" si="0"/>
        <v>0</v>
      </c>
      <c r="F53" s="95">
        <v>0</v>
      </c>
    </row>
    <row r="54" spans="1:6" hidden="1" x14ac:dyDescent="0.25">
      <c r="A54" s="5" t="s">
        <v>74</v>
      </c>
      <c r="B54" s="5" t="s">
        <v>43</v>
      </c>
      <c r="C54" s="97">
        <v>0</v>
      </c>
      <c r="D54" s="95">
        <v>45718677.869999997</v>
      </c>
      <c r="E54" s="96">
        <f t="shared" si="0"/>
        <v>0</v>
      </c>
      <c r="F54" s="95">
        <v>0</v>
      </c>
    </row>
    <row r="55" spans="1:6" hidden="1" x14ac:dyDescent="0.25">
      <c r="A55" s="5" t="s">
        <v>74</v>
      </c>
      <c r="B55" s="5" t="s">
        <v>44</v>
      </c>
      <c r="C55" s="97">
        <v>210000</v>
      </c>
      <c r="D55" s="95">
        <v>12345598.210000001</v>
      </c>
      <c r="E55" s="96">
        <f t="shared" si="0"/>
        <v>1.7010111331008559E-2</v>
      </c>
      <c r="F55" s="95">
        <v>4952830</v>
      </c>
    </row>
    <row r="56" spans="1:6" hidden="1" x14ac:dyDescent="0.25">
      <c r="A56" s="5" t="s">
        <v>74</v>
      </c>
      <c r="B56" s="5" t="s">
        <v>45</v>
      </c>
      <c r="C56" s="97">
        <v>0</v>
      </c>
      <c r="D56" s="95">
        <v>25435290.329999998</v>
      </c>
      <c r="E56" s="96">
        <f t="shared" si="0"/>
        <v>0</v>
      </c>
      <c r="F56" s="95">
        <v>0</v>
      </c>
    </row>
    <row r="57" spans="1:6" hidden="1" x14ac:dyDescent="0.25">
      <c r="A57" s="5" t="s">
        <v>74</v>
      </c>
      <c r="B57" s="5" t="s">
        <v>46</v>
      </c>
      <c r="C57" s="97">
        <v>0</v>
      </c>
      <c r="D57" s="95">
        <v>-18253.43</v>
      </c>
      <c r="E57" s="96">
        <f t="shared" si="0"/>
        <v>0</v>
      </c>
      <c r="F57" s="95">
        <v>0</v>
      </c>
    </row>
    <row r="58" spans="1:6" hidden="1" x14ac:dyDescent="0.25">
      <c r="A58" s="5" t="s">
        <v>74</v>
      </c>
      <c r="B58" s="5" t="s">
        <v>47</v>
      </c>
      <c r="C58" s="97">
        <v>0</v>
      </c>
      <c r="D58" s="95">
        <v>-14977930.4</v>
      </c>
      <c r="E58" s="96">
        <f t="shared" si="0"/>
        <v>0</v>
      </c>
      <c r="F58" s="95">
        <v>0</v>
      </c>
    </row>
    <row r="59" spans="1:6" hidden="1" x14ac:dyDescent="0.25">
      <c r="A59" s="5" t="s">
        <v>74</v>
      </c>
      <c r="B59" s="5" t="s">
        <v>48</v>
      </c>
      <c r="C59" s="97">
        <v>0</v>
      </c>
      <c r="D59" s="95">
        <v>17717590.43</v>
      </c>
      <c r="E59" s="96">
        <f t="shared" si="0"/>
        <v>0</v>
      </c>
      <c r="F59" s="95">
        <v>0</v>
      </c>
    </row>
    <row r="60" spans="1:6" hidden="1" x14ac:dyDescent="0.25">
      <c r="A60" s="5" t="s">
        <v>74</v>
      </c>
      <c r="B60" s="5" t="s">
        <v>49</v>
      </c>
      <c r="C60" s="97">
        <v>603040</v>
      </c>
      <c r="D60" s="95">
        <v>78239629.760000005</v>
      </c>
      <c r="E60" s="96">
        <f t="shared" si="0"/>
        <v>7.7076029353644014E-3</v>
      </c>
      <c r="F60" s="95">
        <v>6048545</v>
      </c>
    </row>
    <row r="61" spans="1:6" ht="26.25" hidden="1" x14ac:dyDescent="0.25">
      <c r="A61" s="5" t="s">
        <v>75</v>
      </c>
      <c r="B61" s="5" t="s">
        <v>50</v>
      </c>
      <c r="C61" s="97">
        <v>0</v>
      </c>
      <c r="D61" s="95">
        <v>25447297.170000002</v>
      </c>
      <c r="E61" s="96">
        <f t="shared" si="0"/>
        <v>0</v>
      </c>
      <c r="F61" s="95">
        <v>0</v>
      </c>
    </row>
    <row r="62" spans="1:6" ht="26.25" hidden="1" x14ac:dyDescent="0.25">
      <c r="A62" s="5" t="s">
        <v>75</v>
      </c>
      <c r="B62" s="5" t="s">
        <v>51</v>
      </c>
      <c r="C62" s="97">
        <v>0</v>
      </c>
      <c r="D62" s="95">
        <v>-381911.17</v>
      </c>
      <c r="E62" s="96">
        <f t="shared" si="0"/>
        <v>0</v>
      </c>
      <c r="F62" s="95">
        <v>0</v>
      </c>
    </row>
    <row r="63" spans="1:6" ht="26.25" hidden="1" x14ac:dyDescent="0.25">
      <c r="A63" s="5" t="s">
        <v>75</v>
      </c>
      <c r="B63" s="5" t="s">
        <v>52</v>
      </c>
      <c r="C63" s="97">
        <v>0</v>
      </c>
      <c r="D63" s="95">
        <v>7018524.9500000002</v>
      </c>
      <c r="E63" s="96">
        <f t="shared" si="0"/>
        <v>0</v>
      </c>
      <c r="F63" s="95">
        <v>0</v>
      </c>
    </row>
    <row r="64" spans="1:6" ht="26.25" hidden="1" x14ac:dyDescent="0.25">
      <c r="A64" s="5" t="s">
        <v>75</v>
      </c>
      <c r="B64" s="5" t="s">
        <v>85</v>
      </c>
      <c r="C64" s="97">
        <v>0</v>
      </c>
      <c r="D64" s="95">
        <v>36376248.939999998</v>
      </c>
      <c r="E64" s="96">
        <f t="shared" si="0"/>
        <v>0</v>
      </c>
      <c r="F64" s="95">
        <v>0</v>
      </c>
    </row>
    <row r="65" spans="1:6" ht="26.25" hidden="1" x14ac:dyDescent="0.25">
      <c r="A65" s="5" t="s">
        <v>75</v>
      </c>
      <c r="B65" s="5" t="s">
        <v>53</v>
      </c>
      <c r="C65" s="97">
        <v>233842</v>
      </c>
      <c r="D65" s="95">
        <v>157765740.34</v>
      </c>
      <c r="E65" s="96">
        <f t="shared" si="0"/>
        <v>1.48221026628499E-3</v>
      </c>
      <c r="F65" s="95">
        <v>4683841</v>
      </c>
    </row>
    <row r="66" spans="1:6" ht="26.25" hidden="1" x14ac:dyDescent="0.25">
      <c r="A66" s="5" t="s">
        <v>75</v>
      </c>
      <c r="B66" s="5" t="s">
        <v>84</v>
      </c>
      <c r="C66" s="97">
        <v>0</v>
      </c>
      <c r="D66" s="95">
        <v>17361276.800000001</v>
      </c>
      <c r="E66" s="96">
        <f t="shared" si="0"/>
        <v>0</v>
      </c>
      <c r="F66" s="95">
        <v>0</v>
      </c>
    </row>
    <row r="67" spans="1:6" ht="26.25" hidden="1" x14ac:dyDescent="0.25">
      <c r="A67" s="5" t="s">
        <v>75</v>
      </c>
      <c r="B67" s="5" t="s">
        <v>54</v>
      </c>
      <c r="C67" s="97">
        <v>0</v>
      </c>
      <c r="D67" s="95">
        <v>1424603.73</v>
      </c>
      <c r="E67" s="96">
        <f t="shared" si="0"/>
        <v>0</v>
      </c>
      <c r="F67" s="95">
        <v>0</v>
      </c>
    </row>
    <row r="68" spans="1:6" ht="26.25" hidden="1" x14ac:dyDescent="0.25">
      <c r="A68" s="5" t="s">
        <v>75</v>
      </c>
      <c r="B68" s="5" t="s">
        <v>55</v>
      </c>
      <c r="C68" s="97">
        <v>0</v>
      </c>
      <c r="D68" s="95">
        <v>53028692.799999997</v>
      </c>
      <c r="E68" s="96">
        <f t="shared" si="0"/>
        <v>0</v>
      </c>
      <c r="F68" s="95">
        <v>0</v>
      </c>
    </row>
    <row r="69" spans="1:6" ht="26.25" hidden="1" x14ac:dyDescent="0.25">
      <c r="A69" s="5" t="s">
        <v>75</v>
      </c>
      <c r="B69" s="5" t="s">
        <v>56</v>
      </c>
      <c r="C69" s="97">
        <v>0</v>
      </c>
      <c r="D69" s="95">
        <v>64432832.119999997</v>
      </c>
      <c r="E69" s="96">
        <f t="shared" si="0"/>
        <v>0</v>
      </c>
      <c r="F69" s="95">
        <v>0</v>
      </c>
    </row>
    <row r="70" spans="1:6" ht="26.25" hidden="1" x14ac:dyDescent="0.25">
      <c r="A70" s="5" t="s">
        <v>75</v>
      </c>
      <c r="B70" s="5" t="s">
        <v>57</v>
      </c>
      <c r="C70" s="97">
        <v>0</v>
      </c>
      <c r="D70" s="95">
        <v>172973377.61000001</v>
      </c>
      <c r="E70" s="96">
        <f t="shared" si="0"/>
        <v>0</v>
      </c>
      <c r="F70" s="95">
        <v>0</v>
      </c>
    </row>
    <row r="71" spans="1:6" ht="26.25" hidden="1" x14ac:dyDescent="0.25">
      <c r="A71" s="5" t="s">
        <v>75</v>
      </c>
      <c r="B71" s="5" t="s">
        <v>58</v>
      </c>
      <c r="C71" s="97">
        <v>0</v>
      </c>
      <c r="D71" s="95">
        <v>57768618.579999998</v>
      </c>
      <c r="E71" s="96">
        <f t="shared" ref="E71:E84" si="1">C71/D71</f>
        <v>0</v>
      </c>
      <c r="F71" s="95">
        <v>0</v>
      </c>
    </row>
    <row r="72" spans="1:6" ht="26.25" hidden="1" x14ac:dyDescent="0.25">
      <c r="A72" s="5" t="s">
        <v>75</v>
      </c>
      <c r="B72" s="5" t="s">
        <v>59</v>
      </c>
      <c r="C72" s="97">
        <v>0</v>
      </c>
      <c r="D72" s="95">
        <v>12684891.529999999</v>
      </c>
      <c r="E72" s="96">
        <f t="shared" si="1"/>
        <v>0</v>
      </c>
      <c r="F72" s="95">
        <v>0</v>
      </c>
    </row>
    <row r="73" spans="1:6" ht="26.25" hidden="1" x14ac:dyDescent="0.25">
      <c r="A73" s="5" t="s">
        <v>75</v>
      </c>
      <c r="B73" s="5" t="s">
        <v>60</v>
      </c>
      <c r="C73" s="97">
        <v>0</v>
      </c>
      <c r="D73" s="95">
        <v>27059233.609999999</v>
      </c>
      <c r="E73" s="96">
        <f t="shared" si="1"/>
        <v>0</v>
      </c>
      <c r="F73" s="95">
        <v>0</v>
      </c>
    </row>
    <row r="74" spans="1:6" ht="26.25" hidden="1" x14ac:dyDescent="0.25">
      <c r="A74" s="5" t="s">
        <v>75</v>
      </c>
      <c r="B74" s="5" t="s">
        <v>61</v>
      </c>
      <c r="C74" s="97">
        <v>0</v>
      </c>
      <c r="D74" s="95">
        <v>8977334.4700000007</v>
      </c>
      <c r="E74" s="96">
        <f t="shared" si="1"/>
        <v>0</v>
      </c>
      <c r="F74" s="95">
        <v>0</v>
      </c>
    </row>
    <row r="75" spans="1:6" ht="26.25" hidden="1" x14ac:dyDescent="0.25">
      <c r="A75" s="5" t="s">
        <v>75</v>
      </c>
      <c r="B75" s="5" t="s">
        <v>62</v>
      </c>
      <c r="C75" s="97">
        <v>0</v>
      </c>
      <c r="D75" s="95">
        <v>7466174.6900000004</v>
      </c>
      <c r="E75" s="96">
        <f t="shared" si="1"/>
        <v>0</v>
      </c>
      <c r="F75" s="95">
        <v>0</v>
      </c>
    </row>
    <row r="76" spans="1:6" ht="26.25" hidden="1" x14ac:dyDescent="0.25">
      <c r="A76" s="5" t="s">
        <v>75</v>
      </c>
      <c r="B76" s="5" t="s">
        <v>63</v>
      </c>
      <c r="C76" s="97">
        <v>567200</v>
      </c>
      <c r="D76" s="95">
        <v>56485616.780000001</v>
      </c>
      <c r="E76" s="96">
        <f t="shared" si="1"/>
        <v>1.0041494318972008E-2</v>
      </c>
      <c r="F76" s="95">
        <v>61731342</v>
      </c>
    </row>
    <row r="77" spans="1:6" ht="26.25" hidden="1" x14ac:dyDescent="0.25">
      <c r="A77" s="5" t="s">
        <v>75</v>
      </c>
      <c r="B77" s="5" t="s">
        <v>86</v>
      </c>
      <c r="C77" s="97">
        <v>0</v>
      </c>
      <c r="D77" s="95">
        <v>20590664.16</v>
      </c>
      <c r="E77" s="96">
        <f t="shared" si="1"/>
        <v>0</v>
      </c>
      <c r="F77" s="95">
        <v>0</v>
      </c>
    </row>
    <row r="78" spans="1:6" x14ac:dyDescent="0.25">
      <c r="A78" s="5" t="s">
        <v>76</v>
      </c>
      <c r="B78" s="5" t="s">
        <v>64</v>
      </c>
      <c r="C78" s="97">
        <v>0</v>
      </c>
      <c r="D78" s="95">
        <v>121042529.68000001</v>
      </c>
      <c r="E78" s="96">
        <f t="shared" si="1"/>
        <v>0</v>
      </c>
      <c r="F78" s="95">
        <v>0</v>
      </c>
    </row>
    <row r="79" spans="1:6" x14ac:dyDescent="0.25">
      <c r="A79" s="5" t="s">
        <v>76</v>
      </c>
      <c r="B79" s="5" t="s">
        <v>65</v>
      </c>
      <c r="C79" s="97">
        <v>0</v>
      </c>
      <c r="D79" s="95">
        <v>48511873.369999997</v>
      </c>
      <c r="E79" s="96">
        <f t="shared" si="1"/>
        <v>0</v>
      </c>
      <c r="F79" s="95">
        <v>0</v>
      </c>
    </row>
    <row r="80" spans="1:6" x14ac:dyDescent="0.25">
      <c r="A80" s="5" t="s">
        <v>76</v>
      </c>
      <c r="B80" s="5" t="s">
        <v>66</v>
      </c>
      <c r="C80" s="97">
        <v>0</v>
      </c>
      <c r="D80" s="95">
        <v>518752375.07999998</v>
      </c>
      <c r="E80" s="96">
        <f t="shared" si="1"/>
        <v>0</v>
      </c>
      <c r="F80" s="95">
        <v>0</v>
      </c>
    </row>
    <row r="81" spans="1:6" x14ac:dyDescent="0.25">
      <c r="A81" s="5" t="s">
        <v>76</v>
      </c>
      <c r="B81" s="5" t="s">
        <v>67</v>
      </c>
      <c r="C81" s="97">
        <v>0</v>
      </c>
      <c r="D81" s="95">
        <v>68425902.730000004</v>
      </c>
      <c r="E81" s="96">
        <f t="shared" si="1"/>
        <v>0</v>
      </c>
      <c r="F81" s="95">
        <v>0</v>
      </c>
    </row>
    <row r="82" spans="1:6" x14ac:dyDescent="0.25">
      <c r="A82" s="5" t="s">
        <v>76</v>
      </c>
      <c r="B82" s="5" t="s">
        <v>68</v>
      </c>
      <c r="C82" s="97">
        <v>30100</v>
      </c>
      <c r="D82" s="95">
        <v>8694321.6600000001</v>
      </c>
      <c r="E82" s="96">
        <f t="shared" si="1"/>
        <v>3.4620297220519444E-3</v>
      </c>
      <c r="F82" s="95">
        <v>7000000</v>
      </c>
    </row>
    <row r="83" spans="1:6" x14ac:dyDescent="0.25">
      <c r="A83" s="5" t="s">
        <v>76</v>
      </c>
      <c r="B83" s="5" t="s">
        <v>87</v>
      </c>
      <c r="C83" s="97">
        <v>0</v>
      </c>
      <c r="D83" s="95">
        <v>75204327.140000001</v>
      </c>
      <c r="E83" s="96">
        <f t="shared" si="1"/>
        <v>0</v>
      </c>
      <c r="F83" s="95">
        <v>0</v>
      </c>
    </row>
    <row r="84" spans="1:6" x14ac:dyDescent="0.25">
      <c r="A84" s="5" t="s">
        <v>76</v>
      </c>
      <c r="B84" s="5" t="s">
        <v>69</v>
      </c>
      <c r="C84" s="97">
        <v>0</v>
      </c>
      <c r="D84" s="95">
        <v>48441328.380000003</v>
      </c>
      <c r="E84" s="96">
        <f t="shared" si="1"/>
        <v>0</v>
      </c>
      <c r="F84" s="95">
        <v>0</v>
      </c>
    </row>
    <row r="85" spans="1:6" hidden="1" x14ac:dyDescent="0.25"/>
    <row r="86" spans="1:6" hidden="1" x14ac:dyDescent="0.25">
      <c r="A86" s="123" t="s">
        <v>88</v>
      </c>
      <c r="B86" s="123"/>
      <c r="C86" s="123"/>
      <c r="D86" s="123"/>
      <c r="E86" s="123"/>
      <c r="F86" s="123"/>
    </row>
    <row r="87" spans="1:6" x14ac:dyDescent="0.25">
      <c r="C87" s="24">
        <f>SUBTOTAL(9,C78:C84)</f>
        <v>30100</v>
      </c>
      <c r="D87" s="24">
        <f t="shared" ref="D87:F87" si="2">SUBTOTAL(9,D78:D84)</f>
        <v>889072658.03999996</v>
      </c>
      <c r="E87" s="24">
        <f t="shared" si="2"/>
        <v>3.4620297220519444E-3</v>
      </c>
      <c r="F87" s="24">
        <f t="shared" si="2"/>
        <v>7000000</v>
      </c>
    </row>
  </sheetData>
  <autoFilter ref="A5:F86">
    <filterColumn colId="0">
      <filters>
        <filter val="Middle East"/>
      </filters>
    </filterColumn>
  </autoFilter>
  <sortState ref="A3:F81">
    <sortCondition ref="A3"/>
  </sortState>
  <mergeCells count="3">
    <mergeCell ref="A86:F86"/>
    <mergeCell ref="A1:H1"/>
    <mergeCell ref="A2:H2"/>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selection activeCell="D70" sqref="D70"/>
    </sheetView>
  </sheetViews>
  <sheetFormatPr defaultColWidth="8.85546875" defaultRowHeight="12.75" x14ac:dyDescent="0.2"/>
  <cols>
    <col min="1" max="1" width="11.7109375" style="104" customWidth="1"/>
    <col min="2" max="2" width="17.28515625" style="104" customWidth="1"/>
    <col min="3" max="3" width="23.42578125" style="110" customWidth="1"/>
    <col min="4" max="4" width="51" style="118" customWidth="1"/>
    <col min="5" max="5" width="15.140625" style="110" customWidth="1"/>
    <col min="6" max="6" width="13.7109375" style="104" bestFit="1" customWidth="1"/>
    <col min="7" max="7" width="14.7109375" style="110" customWidth="1"/>
    <col min="8" max="8" width="1.85546875" style="103" customWidth="1"/>
    <col min="9" max="16384" width="8.85546875" style="104"/>
  </cols>
  <sheetData>
    <row r="1" spans="1:8" x14ac:dyDescent="0.2">
      <c r="A1" s="16" t="s">
        <v>218</v>
      </c>
      <c r="B1" s="107"/>
      <c r="C1" s="107"/>
      <c r="D1" s="113"/>
      <c r="E1" s="107"/>
      <c r="G1" s="104"/>
      <c r="H1" s="104"/>
    </row>
    <row r="2" spans="1:8" x14ac:dyDescent="0.2">
      <c r="A2" s="17" t="s">
        <v>109</v>
      </c>
      <c r="B2" s="107"/>
      <c r="C2" s="107"/>
      <c r="D2" s="113"/>
      <c r="E2" s="107"/>
      <c r="G2" s="104"/>
      <c r="H2" s="104"/>
    </row>
    <row r="3" spans="1:8" x14ac:dyDescent="0.2">
      <c r="A3" s="18" t="s">
        <v>227</v>
      </c>
      <c r="B3" s="107"/>
      <c r="C3" s="107"/>
      <c r="D3" s="113"/>
      <c r="E3" s="107"/>
      <c r="G3" s="104"/>
      <c r="H3" s="104"/>
    </row>
    <row r="4" spans="1:8" x14ac:dyDescent="0.2">
      <c r="B4" s="107"/>
      <c r="C4" s="107"/>
      <c r="D4" s="113"/>
      <c r="E4" s="107"/>
      <c r="G4" s="104"/>
      <c r="H4" s="104"/>
    </row>
    <row r="5" spans="1:8" s="94" customFormat="1" ht="38.25" x14ac:dyDescent="0.2">
      <c r="A5" s="108" t="s">
        <v>78</v>
      </c>
      <c r="B5" s="108" t="s">
        <v>107</v>
      </c>
      <c r="C5" s="2" t="s">
        <v>192</v>
      </c>
      <c r="D5" s="114" t="s">
        <v>229</v>
      </c>
      <c r="E5" s="2" t="s">
        <v>193</v>
      </c>
      <c r="F5" s="108" t="s">
        <v>73</v>
      </c>
      <c r="G5" s="109" t="s">
        <v>194</v>
      </c>
    </row>
    <row r="6" spans="1:8" ht="25.5" x14ac:dyDescent="0.2">
      <c r="A6" s="101" t="s">
        <v>77</v>
      </c>
      <c r="B6" s="102" t="s">
        <v>70</v>
      </c>
      <c r="C6" s="100">
        <v>1953875</v>
      </c>
      <c r="D6" s="115" t="s">
        <v>228</v>
      </c>
      <c r="E6" s="105">
        <v>1021904549.71</v>
      </c>
      <c r="F6" s="106">
        <f>C6/E6</f>
        <v>1.911993640261684E-3</v>
      </c>
      <c r="G6" s="105">
        <v>13750000</v>
      </c>
    </row>
    <row r="7" spans="1:8" ht="25.5" x14ac:dyDescent="0.2">
      <c r="A7" s="101" t="s">
        <v>77</v>
      </c>
      <c r="B7" s="102" t="s">
        <v>71</v>
      </c>
      <c r="C7" s="100">
        <v>4956000</v>
      </c>
      <c r="D7" s="115" t="s">
        <v>230</v>
      </c>
      <c r="E7" s="105">
        <v>494733798.55000001</v>
      </c>
      <c r="F7" s="106">
        <f t="shared" ref="F7:F37" si="0">C7/E7</f>
        <v>1.0017508434890413E-2</v>
      </c>
      <c r="G7" s="105">
        <v>60000000</v>
      </c>
    </row>
    <row r="8" spans="1:8" x14ac:dyDescent="0.2">
      <c r="A8" s="101" t="s">
        <v>0</v>
      </c>
      <c r="B8" s="102" t="s">
        <v>2</v>
      </c>
      <c r="C8" s="100">
        <v>0</v>
      </c>
      <c r="D8" s="115"/>
      <c r="E8" s="105">
        <v>32513257</v>
      </c>
      <c r="F8" s="106">
        <f t="shared" si="0"/>
        <v>0</v>
      </c>
      <c r="G8" s="105">
        <v>0</v>
      </c>
    </row>
    <row r="9" spans="1:8" x14ac:dyDescent="0.2">
      <c r="A9" s="101" t="s">
        <v>0</v>
      </c>
      <c r="B9" s="102" t="s">
        <v>3</v>
      </c>
      <c r="C9" s="100">
        <v>0</v>
      </c>
      <c r="D9" s="115"/>
      <c r="E9" s="105">
        <v>30982621</v>
      </c>
      <c r="F9" s="106">
        <f t="shared" si="0"/>
        <v>0</v>
      </c>
      <c r="G9" s="105">
        <v>0</v>
      </c>
    </row>
    <row r="10" spans="1:8" ht="25.5" x14ac:dyDescent="0.2">
      <c r="A10" s="101" t="s">
        <v>0</v>
      </c>
      <c r="B10" s="102" t="s">
        <v>79</v>
      </c>
      <c r="C10" s="100">
        <v>0</v>
      </c>
      <c r="D10" s="115"/>
      <c r="E10" s="105">
        <v>152445350.71000001</v>
      </c>
      <c r="F10" s="106">
        <f t="shared" si="0"/>
        <v>0</v>
      </c>
      <c r="G10" s="105">
        <v>0</v>
      </c>
    </row>
    <row r="11" spans="1:8" x14ac:dyDescent="0.2">
      <c r="A11" s="101" t="s">
        <v>0</v>
      </c>
      <c r="B11" s="102" t="s">
        <v>80</v>
      </c>
      <c r="C11" s="100">
        <v>0</v>
      </c>
      <c r="D11" s="115"/>
      <c r="E11" s="105">
        <v>64663405.649999999</v>
      </c>
      <c r="F11" s="106">
        <f t="shared" si="0"/>
        <v>0</v>
      </c>
      <c r="G11" s="105">
        <v>0</v>
      </c>
    </row>
    <row r="12" spans="1:8" x14ac:dyDescent="0.2">
      <c r="A12" s="101" t="s">
        <v>0</v>
      </c>
      <c r="B12" s="102" t="s">
        <v>4</v>
      </c>
      <c r="C12" s="100">
        <v>242325</v>
      </c>
      <c r="D12" s="115" t="s">
        <v>243</v>
      </c>
      <c r="E12" s="105">
        <v>312490781.25</v>
      </c>
      <c r="F12" s="106">
        <f t="shared" si="0"/>
        <v>7.7546287615484657E-4</v>
      </c>
      <c r="G12" s="105">
        <v>2250000</v>
      </c>
    </row>
    <row r="13" spans="1:8" ht="25.5" x14ac:dyDescent="0.2">
      <c r="A13" s="101" t="s">
        <v>0</v>
      </c>
      <c r="B13" s="102" t="s">
        <v>5</v>
      </c>
      <c r="C13" s="100">
        <v>389990</v>
      </c>
      <c r="D13" s="115" t="s">
        <v>231</v>
      </c>
      <c r="E13" s="105">
        <v>128433614.04000001</v>
      </c>
      <c r="F13" s="106">
        <f t="shared" si="0"/>
        <v>3.036510363077843E-3</v>
      </c>
      <c r="G13" s="105">
        <v>7891000</v>
      </c>
    </row>
    <row r="14" spans="1:8" x14ac:dyDescent="0.2">
      <c r="A14" s="101" t="s">
        <v>0</v>
      </c>
      <c r="B14" s="102" t="s">
        <v>6</v>
      </c>
      <c r="C14" s="100">
        <v>0</v>
      </c>
      <c r="D14" s="115"/>
      <c r="E14" s="105">
        <v>8907717.3599999994</v>
      </c>
      <c r="F14" s="106">
        <f t="shared" si="0"/>
        <v>0</v>
      </c>
      <c r="G14" s="105">
        <v>0</v>
      </c>
    </row>
    <row r="15" spans="1:8" x14ac:dyDescent="0.2">
      <c r="A15" s="101" t="s">
        <v>0</v>
      </c>
      <c r="B15" s="102" t="s">
        <v>7</v>
      </c>
      <c r="C15" s="100">
        <v>805228</v>
      </c>
      <c r="D15" s="115" t="s">
        <v>232</v>
      </c>
      <c r="E15" s="105">
        <v>406385642.70999998</v>
      </c>
      <c r="F15" s="106">
        <f t="shared" si="0"/>
        <v>1.9814381104369307E-3</v>
      </c>
      <c r="G15" s="105">
        <v>17975000</v>
      </c>
    </row>
    <row r="16" spans="1:8" x14ac:dyDescent="0.2">
      <c r="A16" s="101" t="s">
        <v>0</v>
      </c>
      <c r="B16" s="102" t="s">
        <v>8</v>
      </c>
      <c r="C16" s="100">
        <v>0</v>
      </c>
      <c r="D16" s="115"/>
      <c r="E16" s="105">
        <v>138115344.84</v>
      </c>
      <c r="F16" s="106">
        <f t="shared" si="0"/>
        <v>0</v>
      </c>
      <c r="G16" s="105">
        <v>0</v>
      </c>
    </row>
    <row r="17" spans="1:8" x14ac:dyDescent="0.2">
      <c r="A17" s="101" t="s">
        <v>0</v>
      </c>
      <c r="B17" s="102" t="s">
        <v>9</v>
      </c>
      <c r="C17" s="100">
        <v>0</v>
      </c>
      <c r="D17" s="115"/>
      <c r="E17" s="105">
        <v>40140994.799999997</v>
      </c>
      <c r="F17" s="106">
        <f t="shared" si="0"/>
        <v>0</v>
      </c>
      <c r="G17" s="105">
        <v>0</v>
      </c>
      <c r="H17" s="104"/>
    </row>
    <row r="18" spans="1:8" x14ac:dyDescent="0.2">
      <c r="A18" s="101" t="s">
        <v>0</v>
      </c>
      <c r="B18" s="102" t="s">
        <v>10</v>
      </c>
      <c r="C18" s="100">
        <v>0</v>
      </c>
      <c r="D18" s="115"/>
      <c r="E18" s="105">
        <v>107231350.83</v>
      </c>
      <c r="F18" s="106">
        <f t="shared" si="0"/>
        <v>0</v>
      </c>
      <c r="G18" s="105">
        <v>0</v>
      </c>
      <c r="H18" s="104"/>
    </row>
    <row r="19" spans="1:8" ht="38.25" x14ac:dyDescent="0.2">
      <c r="A19" s="101" t="s">
        <v>0</v>
      </c>
      <c r="B19" s="102" t="s">
        <v>11</v>
      </c>
      <c r="C19" s="100">
        <v>927400</v>
      </c>
      <c r="D19" s="115" t="s">
        <v>233</v>
      </c>
      <c r="E19" s="105">
        <v>65195556.950000003</v>
      </c>
      <c r="F19" s="106">
        <f t="shared" si="0"/>
        <v>1.4224895735015267E-2</v>
      </c>
      <c r="G19" s="105">
        <v>9192849</v>
      </c>
    </row>
    <row r="20" spans="1:8" x14ac:dyDescent="0.2">
      <c r="A20" s="101" t="s">
        <v>0</v>
      </c>
      <c r="B20" s="102" t="s">
        <v>12</v>
      </c>
      <c r="C20" s="100">
        <v>1584500</v>
      </c>
      <c r="D20" s="115" t="s">
        <v>234</v>
      </c>
      <c r="E20" s="105">
        <v>197985545.03999999</v>
      </c>
      <c r="F20" s="106">
        <f t="shared" si="0"/>
        <v>8.0031095183230455E-3</v>
      </c>
      <c r="G20" s="105">
        <v>27250000</v>
      </c>
    </row>
    <row r="21" spans="1:8" x14ac:dyDescent="0.2">
      <c r="A21" s="101" t="s">
        <v>0</v>
      </c>
      <c r="B21" s="102" t="s">
        <v>13</v>
      </c>
      <c r="C21" s="100">
        <v>0</v>
      </c>
      <c r="D21" s="115"/>
      <c r="E21" s="105">
        <v>22966963.600000001</v>
      </c>
      <c r="F21" s="106">
        <f t="shared" si="0"/>
        <v>0</v>
      </c>
      <c r="G21" s="105">
        <v>0</v>
      </c>
      <c r="H21" s="104"/>
    </row>
    <row r="22" spans="1:8" ht="25.5" x14ac:dyDescent="0.2">
      <c r="A22" s="101" t="s">
        <v>0</v>
      </c>
      <c r="B22" s="102" t="s">
        <v>14</v>
      </c>
      <c r="C22" s="100">
        <v>1745559</v>
      </c>
      <c r="D22" s="115" t="s">
        <v>235</v>
      </c>
      <c r="E22" s="105">
        <v>338546681.88</v>
      </c>
      <c r="F22" s="106">
        <f t="shared" si="0"/>
        <v>5.1560363560695724E-3</v>
      </c>
      <c r="G22" s="105">
        <v>108135922</v>
      </c>
    </row>
    <row r="23" spans="1:8" x14ac:dyDescent="0.2">
      <c r="A23" s="101" t="s">
        <v>0</v>
      </c>
      <c r="B23" s="102" t="s">
        <v>15</v>
      </c>
      <c r="C23" s="100">
        <v>0</v>
      </c>
      <c r="D23" s="115"/>
      <c r="E23" s="105">
        <v>111921353.56999999</v>
      </c>
      <c r="F23" s="106">
        <f t="shared" si="0"/>
        <v>0</v>
      </c>
      <c r="G23" s="105">
        <v>0</v>
      </c>
      <c r="H23" s="104"/>
    </row>
    <row r="24" spans="1:8" x14ac:dyDescent="0.2">
      <c r="A24" s="101" t="s">
        <v>0</v>
      </c>
      <c r="B24" s="102" t="s">
        <v>16</v>
      </c>
      <c r="C24" s="100">
        <v>2200000</v>
      </c>
      <c r="D24" s="115" t="s">
        <v>236</v>
      </c>
      <c r="E24" s="105">
        <v>73332266.390000001</v>
      </c>
      <c r="F24" s="106">
        <f t="shared" si="0"/>
        <v>3.0000436483168674E-2</v>
      </c>
      <c r="G24" s="105">
        <v>41800000</v>
      </c>
    </row>
    <row r="25" spans="1:8" x14ac:dyDescent="0.2">
      <c r="A25" s="101" t="s">
        <v>0</v>
      </c>
      <c r="B25" s="102" t="s">
        <v>17</v>
      </c>
      <c r="C25" s="100">
        <v>0</v>
      </c>
      <c r="D25" s="115"/>
      <c r="E25" s="105">
        <v>289509509.94</v>
      </c>
      <c r="F25" s="106">
        <f t="shared" si="0"/>
        <v>0</v>
      </c>
      <c r="G25" s="105">
        <v>0</v>
      </c>
      <c r="H25" s="104"/>
    </row>
    <row r="26" spans="1:8" x14ac:dyDescent="0.2">
      <c r="A26" s="101" t="s">
        <v>0</v>
      </c>
      <c r="B26" s="102" t="s">
        <v>18</v>
      </c>
      <c r="C26" s="100">
        <v>43500</v>
      </c>
      <c r="D26" s="116" t="s">
        <v>239</v>
      </c>
      <c r="E26" s="105">
        <v>28396382.57</v>
      </c>
      <c r="F26" s="106">
        <f t="shared" si="0"/>
        <v>1.5318852636517356E-3</v>
      </c>
      <c r="G26" s="105">
        <v>15000000</v>
      </c>
    </row>
    <row r="27" spans="1:8" x14ac:dyDescent="0.2">
      <c r="A27" s="101" t="s">
        <v>0</v>
      </c>
      <c r="B27" s="102" t="s">
        <v>19</v>
      </c>
      <c r="C27" s="100">
        <v>0</v>
      </c>
      <c r="D27" s="115"/>
      <c r="E27" s="105">
        <v>233582502.88</v>
      </c>
      <c r="F27" s="106">
        <f t="shared" si="0"/>
        <v>0</v>
      </c>
      <c r="G27" s="105">
        <v>0</v>
      </c>
      <c r="H27" s="104"/>
    </row>
    <row r="28" spans="1:8" x14ac:dyDescent="0.2">
      <c r="A28" s="101" t="s">
        <v>0</v>
      </c>
      <c r="B28" s="102" t="s">
        <v>20</v>
      </c>
      <c r="C28" s="100">
        <v>0</v>
      </c>
      <c r="D28" s="115"/>
      <c r="E28" s="105">
        <v>6395721.1399999997</v>
      </c>
      <c r="F28" s="106">
        <f t="shared" si="0"/>
        <v>0</v>
      </c>
      <c r="G28" s="105">
        <v>0</v>
      </c>
      <c r="H28" s="104"/>
    </row>
    <row r="29" spans="1:8" ht="25.5" x14ac:dyDescent="0.2">
      <c r="A29" s="101" t="s">
        <v>0</v>
      </c>
      <c r="B29" s="102" t="s">
        <v>21</v>
      </c>
      <c r="C29" s="100">
        <v>2530800</v>
      </c>
      <c r="D29" s="115" t="s">
        <v>244</v>
      </c>
      <c r="E29" s="105">
        <v>329118437.63999999</v>
      </c>
      <c r="F29" s="106">
        <f t="shared" si="0"/>
        <v>7.6896330030840386E-3</v>
      </c>
      <c r="G29" s="105">
        <v>28800000</v>
      </c>
    </row>
    <row r="30" spans="1:8" ht="25.5" x14ac:dyDescent="0.2">
      <c r="A30" s="101" t="s">
        <v>0</v>
      </c>
      <c r="B30" s="102" t="s">
        <v>22</v>
      </c>
      <c r="C30" s="100">
        <v>739800</v>
      </c>
      <c r="D30" s="115" t="s">
        <v>245</v>
      </c>
      <c r="E30" s="105">
        <v>269596690.14999998</v>
      </c>
      <c r="F30" s="106">
        <f t="shared" si="0"/>
        <v>2.7440989709049662E-3</v>
      </c>
      <c r="G30" s="105">
        <v>12400000</v>
      </c>
    </row>
    <row r="31" spans="1:8" ht="38.25" x14ac:dyDescent="0.2">
      <c r="A31" s="101" t="s">
        <v>0</v>
      </c>
      <c r="B31" s="102" t="s">
        <v>81</v>
      </c>
      <c r="C31" s="100">
        <v>3180041</v>
      </c>
      <c r="D31" s="116" t="s">
        <v>242</v>
      </c>
      <c r="E31" s="105">
        <v>85970436.790000007</v>
      </c>
      <c r="F31" s="106">
        <f t="shared" si="0"/>
        <v>3.6989936526295501E-2</v>
      </c>
      <c r="G31" s="105">
        <v>43246577</v>
      </c>
    </row>
    <row r="32" spans="1:8" x14ac:dyDescent="0.2">
      <c r="A32" s="101" t="s">
        <v>0</v>
      </c>
      <c r="B32" s="102" t="s">
        <v>23</v>
      </c>
      <c r="C32" s="100">
        <v>0</v>
      </c>
      <c r="D32" s="115"/>
      <c r="E32" s="105">
        <v>182131383.88</v>
      </c>
      <c r="F32" s="106">
        <f t="shared" si="0"/>
        <v>0</v>
      </c>
      <c r="G32" s="105">
        <v>0</v>
      </c>
      <c r="H32" s="104"/>
    </row>
    <row r="33" spans="1:8" x14ac:dyDescent="0.2">
      <c r="A33" s="101" t="s">
        <v>0</v>
      </c>
      <c r="B33" s="102" t="s">
        <v>24</v>
      </c>
      <c r="C33" s="100">
        <v>0</v>
      </c>
      <c r="D33" s="115"/>
      <c r="E33" s="105">
        <v>86115890.019999996</v>
      </c>
      <c r="F33" s="106">
        <f t="shared" si="0"/>
        <v>0</v>
      </c>
      <c r="G33" s="105">
        <v>0</v>
      </c>
      <c r="H33" s="104"/>
    </row>
    <row r="34" spans="1:8" x14ac:dyDescent="0.2">
      <c r="A34" s="101" t="s">
        <v>1</v>
      </c>
      <c r="B34" s="102" t="s">
        <v>25</v>
      </c>
      <c r="C34" s="100">
        <v>0</v>
      </c>
      <c r="D34" s="115"/>
      <c r="E34" s="105">
        <v>166288629.47</v>
      </c>
      <c r="F34" s="106">
        <f t="shared" si="0"/>
        <v>0</v>
      </c>
      <c r="G34" s="105">
        <v>0</v>
      </c>
      <c r="H34" s="104"/>
    </row>
    <row r="35" spans="1:8" x14ac:dyDescent="0.2">
      <c r="A35" s="101" t="s">
        <v>1</v>
      </c>
      <c r="B35" s="102" t="s">
        <v>26</v>
      </c>
      <c r="C35" s="100">
        <v>0</v>
      </c>
      <c r="D35" s="115"/>
      <c r="E35" s="105">
        <v>62706957.869999997</v>
      </c>
      <c r="F35" s="106">
        <f t="shared" si="0"/>
        <v>0</v>
      </c>
      <c r="G35" s="105">
        <v>0</v>
      </c>
      <c r="H35" s="104"/>
    </row>
    <row r="36" spans="1:8" x14ac:dyDescent="0.2">
      <c r="A36" s="101" t="s">
        <v>1</v>
      </c>
      <c r="B36" s="102" t="s">
        <v>27</v>
      </c>
      <c r="C36" s="100">
        <v>0</v>
      </c>
      <c r="D36" s="115"/>
      <c r="E36" s="105">
        <v>69771546.260000005</v>
      </c>
      <c r="F36" s="106">
        <f t="shared" si="0"/>
        <v>0</v>
      </c>
      <c r="G36" s="105">
        <v>0</v>
      </c>
      <c r="H36" s="104"/>
    </row>
    <row r="37" spans="1:8" ht="25.5" x14ac:dyDescent="0.2">
      <c r="A37" s="101" t="s">
        <v>1</v>
      </c>
      <c r="B37" s="102" t="s">
        <v>82</v>
      </c>
      <c r="C37" s="100">
        <v>0</v>
      </c>
      <c r="D37" s="115"/>
      <c r="E37" s="105">
        <v>76432939.010000005</v>
      </c>
      <c r="F37" s="106">
        <f t="shared" si="0"/>
        <v>0</v>
      </c>
      <c r="G37" s="105">
        <v>0</v>
      </c>
      <c r="H37" s="104"/>
    </row>
    <row r="38" spans="1:8" x14ac:dyDescent="0.2">
      <c r="A38" s="101" t="s">
        <v>1</v>
      </c>
      <c r="B38" s="102" t="s">
        <v>28</v>
      </c>
      <c r="C38" s="100">
        <v>0</v>
      </c>
      <c r="D38" s="115"/>
      <c r="E38" s="105">
        <v>94689853.400000006</v>
      </c>
      <c r="F38" s="106">
        <f t="shared" ref="F38:F69" si="1">C38/E38</f>
        <v>0</v>
      </c>
      <c r="G38" s="105">
        <v>0</v>
      </c>
    </row>
    <row r="39" spans="1:8" x14ac:dyDescent="0.2">
      <c r="A39" s="101" t="s">
        <v>1</v>
      </c>
      <c r="B39" s="102" t="s">
        <v>29</v>
      </c>
      <c r="C39" s="100">
        <v>0</v>
      </c>
      <c r="D39" s="115"/>
      <c r="E39" s="105">
        <v>120809660.94</v>
      </c>
      <c r="F39" s="106">
        <f t="shared" si="1"/>
        <v>0</v>
      </c>
      <c r="G39" s="105">
        <v>0</v>
      </c>
      <c r="H39" s="104"/>
    </row>
    <row r="40" spans="1:8" x14ac:dyDescent="0.2">
      <c r="A40" s="101" t="s">
        <v>1</v>
      </c>
      <c r="B40" s="102" t="s">
        <v>30</v>
      </c>
      <c r="C40" s="100">
        <v>0</v>
      </c>
      <c r="D40" s="115"/>
      <c r="E40" s="105">
        <v>43577697.130000003</v>
      </c>
      <c r="F40" s="106">
        <f t="shared" si="1"/>
        <v>0</v>
      </c>
      <c r="G40" s="105">
        <v>0</v>
      </c>
      <c r="H40" s="104"/>
    </row>
    <row r="41" spans="1:8" x14ac:dyDescent="0.2">
      <c r="A41" s="101" t="s">
        <v>1</v>
      </c>
      <c r="B41" s="102" t="s">
        <v>31</v>
      </c>
      <c r="C41" s="100">
        <v>0</v>
      </c>
      <c r="D41" s="115"/>
      <c r="E41" s="105">
        <v>3033988.86</v>
      </c>
      <c r="F41" s="106">
        <f t="shared" si="1"/>
        <v>0</v>
      </c>
      <c r="G41" s="105">
        <v>0</v>
      </c>
      <c r="H41" s="104"/>
    </row>
    <row r="42" spans="1:8" x14ac:dyDescent="0.2">
      <c r="A42" s="101" t="s">
        <v>1</v>
      </c>
      <c r="B42" s="102" t="s">
        <v>32</v>
      </c>
      <c r="C42" s="100">
        <v>0</v>
      </c>
      <c r="D42" s="115"/>
      <c r="E42" s="105">
        <v>47273847.740000002</v>
      </c>
      <c r="F42" s="106">
        <f t="shared" si="1"/>
        <v>0</v>
      </c>
      <c r="G42" s="105">
        <v>0</v>
      </c>
      <c r="H42" s="104"/>
    </row>
    <row r="43" spans="1:8" x14ac:dyDescent="0.2">
      <c r="A43" s="101" t="s">
        <v>1</v>
      </c>
      <c r="B43" s="102" t="s">
        <v>33</v>
      </c>
      <c r="C43" s="100">
        <v>0</v>
      </c>
      <c r="D43" s="115"/>
      <c r="E43" s="105">
        <v>132712217.16</v>
      </c>
      <c r="F43" s="106">
        <f t="shared" si="1"/>
        <v>0</v>
      </c>
      <c r="G43" s="105">
        <v>0</v>
      </c>
      <c r="H43" s="104"/>
    </row>
    <row r="44" spans="1:8" ht="38.25" x14ac:dyDescent="0.2">
      <c r="A44" s="101" t="s">
        <v>1</v>
      </c>
      <c r="B44" s="102" t="s">
        <v>83</v>
      </c>
      <c r="C44" s="100">
        <v>0</v>
      </c>
      <c r="D44" s="115"/>
      <c r="E44" s="105">
        <v>85921276.959999993</v>
      </c>
      <c r="F44" s="106">
        <f t="shared" si="1"/>
        <v>0</v>
      </c>
      <c r="G44" s="105">
        <v>0</v>
      </c>
      <c r="H44" s="104"/>
    </row>
    <row r="45" spans="1:8" x14ac:dyDescent="0.2">
      <c r="A45" s="101" t="s">
        <v>1</v>
      </c>
      <c r="B45" s="102" t="s">
        <v>34</v>
      </c>
      <c r="C45" s="100">
        <v>0</v>
      </c>
      <c r="D45" s="115"/>
      <c r="E45" s="105">
        <v>16961675.75</v>
      </c>
      <c r="F45" s="106">
        <f t="shared" si="1"/>
        <v>0</v>
      </c>
      <c r="G45" s="105">
        <v>0</v>
      </c>
      <c r="H45" s="104"/>
    </row>
    <row r="46" spans="1:8" x14ac:dyDescent="0.2">
      <c r="A46" s="101" t="s">
        <v>1</v>
      </c>
      <c r="B46" s="102" t="s">
        <v>35</v>
      </c>
      <c r="C46" s="100">
        <v>0</v>
      </c>
      <c r="D46" s="115"/>
      <c r="E46" s="105">
        <v>15055630.51</v>
      </c>
      <c r="F46" s="106">
        <f t="shared" si="1"/>
        <v>0</v>
      </c>
      <c r="G46" s="105">
        <v>0</v>
      </c>
      <c r="H46" s="104"/>
    </row>
    <row r="47" spans="1:8" x14ac:dyDescent="0.2">
      <c r="A47" s="101" t="s">
        <v>1</v>
      </c>
      <c r="B47" s="102" t="s">
        <v>36</v>
      </c>
      <c r="C47" s="100">
        <v>0</v>
      </c>
      <c r="D47" s="115"/>
      <c r="E47" s="105">
        <v>50372998.729999997</v>
      </c>
      <c r="F47" s="106">
        <f t="shared" si="1"/>
        <v>0</v>
      </c>
      <c r="G47" s="105">
        <v>0</v>
      </c>
      <c r="H47" s="104"/>
    </row>
    <row r="48" spans="1:8" x14ac:dyDescent="0.2">
      <c r="A48" s="101" t="s">
        <v>74</v>
      </c>
      <c r="B48" s="102" t="s">
        <v>37</v>
      </c>
      <c r="C48" s="100">
        <v>0</v>
      </c>
      <c r="D48" s="115"/>
      <c r="E48" s="105">
        <v>10402438.65</v>
      </c>
      <c r="F48" s="106">
        <f t="shared" si="1"/>
        <v>0</v>
      </c>
      <c r="G48" s="105">
        <v>0</v>
      </c>
      <c r="H48" s="104"/>
    </row>
    <row r="49" spans="1:8" x14ac:dyDescent="0.2">
      <c r="A49" s="101" t="s">
        <v>74</v>
      </c>
      <c r="B49" s="102" t="s">
        <v>38</v>
      </c>
      <c r="C49" s="100">
        <v>0</v>
      </c>
      <c r="D49" s="115"/>
      <c r="E49" s="105">
        <v>20553048.68</v>
      </c>
      <c r="F49" s="106">
        <f t="shared" si="1"/>
        <v>0</v>
      </c>
      <c r="G49" s="105">
        <v>0</v>
      </c>
      <c r="H49" s="104"/>
    </row>
    <row r="50" spans="1:8" x14ac:dyDescent="0.2">
      <c r="A50" s="101" t="s">
        <v>74</v>
      </c>
      <c r="B50" s="102" t="s">
        <v>39</v>
      </c>
      <c r="C50" s="100">
        <v>0</v>
      </c>
      <c r="D50" s="115"/>
      <c r="E50" s="105">
        <v>8059537.2199999997</v>
      </c>
      <c r="F50" s="106">
        <f t="shared" si="1"/>
        <v>0</v>
      </c>
      <c r="G50" s="105">
        <v>0</v>
      </c>
      <c r="H50" s="104"/>
    </row>
    <row r="51" spans="1:8" x14ac:dyDescent="0.2">
      <c r="A51" s="101" t="s">
        <v>74</v>
      </c>
      <c r="B51" s="102" t="s">
        <v>40</v>
      </c>
      <c r="C51" s="100">
        <v>0</v>
      </c>
      <c r="D51" s="115"/>
      <c r="E51" s="105">
        <v>7279933.2000000002</v>
      </c>
      <c r="F51" s="106">
        <f t="shared" si="1"/>
        <v>0</v>
      </c>
      <c r="G51" s="105">
        <v>0</v>
      </c>
      <c r="H51" s="104"/>
    </row>
    <row r="52" spans="1:8" x14ac:dyDescent="0.2">
      <c r="A52" s="101" t="s">
        <v>74</v>
      </c>
      <c r="B52" s="102" t="s">
        <v>41</v>
      </c>
      <c r="C52" s="100">
        <v>0</v>
      </c>
      <c r="D52" s="115"/>
      <c r="E52" s="105">
        <v>28806411.73</v>
      </c>
      <c r="F52" s="106">
        <f t="shared" si="1"/>
        <v>0</v>
      </c>
      <c r="G52" s="105">
        <v>0</v>
      </c>
      <c r="H52" s="104"/>
    </row>
    <row r="53" spans="1:8" x14ac:dyDescent="0.2">
      <c r="A53" s="101" t="s">
        <v>74</v>
      </c>
      <c r="B53" s="102" t="s">
        <v>42</v>
      </c>
      <c r="C53" s="100">
        <v>0</v>
      </c>
      <c r="D53" s="115"/>
      <c r="E53" s="105">
        <v>73403873.579999998</v>
      </c>
      <c r="F53" s="106">
        <f t="shared" si="1"/>
        <v>0</v>
      </c>
      <c r="G53" s="105">
        <v>0</v>
      </c>
      <c r="H53" s="104"/>
    </row>
    <row r="54" spans="1:8" x14ac:dyDescent="0.2">
      <c r="A54" s="101" t="s">
        <v>74</v>
      </c>
      <c r="B54" s="102" t="s">
        <v>43</v>
      </c>
      <c r="C54" s="100">
        <v>0</v>
      </c>
      <c r="D54" s="115"/>
      <c r="E54" s="105">
        <v>45718677.869999997</v>
      </c>
      <c r="F54" s="106">
        <f t="shared" si="1"/>
        <v>0</v>
      </c>
      <c r="G54" s="105">
        <v>0</v>
      </c>
      <c r="H54" s="104"/>
    </row>
    <row r="55" spans="1:8" x14ac:dyDescent="0.2">
      <c r="A55" s="101" t="s">
        <v>74</v>
      </c>
      <c r="B55" s="102" t="s">
        <v>44</v>
      </c>
      <c r="C55" s="100">
        <v>210000</v>
      </c>
      <c r="D55" s="116" t="s">
        <v>241</v>
      </c>
      <c r="E55" s="105">
        <v>12345598.210000001</v>
      </c>
      <c r="F55" s="106">
        <f t="shared" si="1"/>
        <v>1.7010111331008559E-2</v>
      </c>
      <c r="G55" s="105">
        <v>4952830</v>
      </c>
    </row>
    <row r="56" spans="1:8" x14ac:dyDescent="0.2">
      <c r="A56" s="101" t="s">
        <v>74</v>
      </c>
      <c r="B56" s="102" t="s">
        <v>45</v>
      </c>
      <c r="C56" s="100">
        <v>0</v>
      </c>
      <c r="D56" s="115"/>
      <c r="E56" s="105">
        <v>25435290.329999998</v>
      </c>
      <c r="F56" s="106">
        <f t="shared" si="1"/>
        <v>0</v>
      </c>
      <c r="G56" s="105">
        <v>0</v>
      </c>
      <c r="H56" s="104"/>
    </row>
    <row r="57" spans="1:8" x14ac:dyDescent="0.2">
      <c r="A57" s="101" t="s">
        <v>74</v>
      </c>
      <c r="B57" s="102" t="s">
        <v>46</v>
      </c>
      <c r="C57" s="100">
        <v>0</v>
      </c>
      <c r="D57" s="115"/>
      <c r="E57" s="105">
        <v>-18253.43</v>
      </c>
      <c r="F57" s="106">
        <f t="shared" si="1"/>
        <v>0</v>
      </c>
      <c r="G57" s="105">
        <v>0</v>
      </c>
      <c r="H57" s="104"/>
    </row>
    <row r="58" spans="1:8" x14ac:dyDescent="0.2">
      <c r="A58" s="101" t="s">
        <v>74</v>
      </c>
      <c r="B58" s="102" t="s">
        <v>47</v>
      </c>
      <c r="C58" s="100">
        <v>0</v>
      </c>
      <c r="D58" s="115"/>
      <c r="E58" s="105">
        <v>-14977930.4</v>
      </c>
      <c r="F58" s="106">
        <f t="shared" si="1"/>
        <v>0</v>
      </c>
      <c r="G58" s="105">
        <v>0</v>
      </c>
      <c r="H58" s="104"/>
    </row>
    <row r="59" spans="1:8" x14ac:dyDescent="0.2">
      <c r="A59" s="101" t="s">
        <v>74</v>
      </c>
      <c r="B59" s="102" t="s">
        <v>48</v>
      </c>
      <c r="C59" s="100">
        <v>0</v>
      </c>
      <c r="D59" s="115"/>
      <c r="E59" s="105">
        <v>17717590.43</v>
      </c>
      <c r="F59" s="106">
        <f t="shared" si="1"/>
        <v>0</v>
      </c>
      <c r="G59" s="105">
        <v>0</v>
      </c>
      <c r="H59" s="104"/>
    </row>
    <row r="60" spans="1:8" ht="38.25" x14ac:dyDescent="0.2">
      <c r="A60" s="101" t="s">
        <v>74</v>
      </c>
      <c r="B60" s="102" t="s">
        <v>49</v>
      </c>
      <c r="C60" s="100">
        <v>603040</v>
      </c>
      <c r="D60" s="115" t="s">
        <v>237</v>
      </c>
      <c r="E60" s="105">
        <v>78239629.760000005</v>
      </c>
      <c r="F60" s="106">
        <f t="shared" si="1"/>
        <v>7.7076029353644014E-3</v>
      </c>
      <c r="G60" s="105">
        <v>6048545</v>
      </c>
    </row>
    <row r="61" spans="1:8" x14ac:dyDescent="0.2">
      <c r="A61" s="101" t="s">
        <v>75</v>
      </c>
      <c r="B61" s="102" t="s">
        <v>50</v>
      </c>
      <c r="C61" s="100">
        <v>0</v>
      </c>
      <c r="D61" s="115"/>
      <c r="E61" s="105">
        <v>25447297.170000002</v>
      </c>
      <c r="F61" s="106">
        <f t="shared" si="1"/>
        <v>0</v>
      </c>
      <c r="G61" s="105">
        <v>0</v>
      </c>
      <c r="H61" s="104"/>
    </row>
    <row r="62" spans="1:8" x14ac:dyDescent="0.2">
      <c r="A62" s="101" t="s">
        <v>75</v>
      </c>
      <c r="B62" s="102" t="s">
        <v>51</v>
      </c>
      <c r="C62" s="100">
        <v>0</v>
      </c>
      <c r="D62" s="115"/>
      <c r="E62" s="105">
        <v>-381911.17</v>
      </c>
      <c r="F62" s="106">
        <f t="shared" si="1"/>
        <v>0</v>
      </c>
      <c r="G62" s="105">
        <v>0</v>
      </c>
      <c r="H62" s="104"/>
    </row>
    <row r="63" spans="1:8" x14ac:dyDescent="0.2">
      <c r="A63" s="101" t="s">
        <v>75</v>
      </c>
      <c r="B63" s="102" t="s">
        <v>52</v>
      </c>
      <c r="C63" s="100">
        <v>0</v>
      </c>
      <c r="D63" s="115"/>
      <c r="E63" s="105">
        <v>7018524.9500000002</v>
      </c>
      <c r="F63" s="106">
        <f t="shared" si="1"/>
        <v>0</v>
      </c>
      <c r="G63" s="105">
        <v>0</v>
      </c>
      <c r="H63" s="104"/>
    </row>
    <row r="64" spans="1:8" ht="25.5" x14ac:dyDescent="0.2">
      <c r="A64" s="101" t="s">
        <v>75</v>
      </c>
      <c r="B64" s="102" t="s">
        <v>85</v>
      </c>
      <c r="C64" s="100">
        <v>0</v>
      </c>
      <c r="D64" s="115"/>
      <c r="E64" s="105">
        <v>36376248.939999998</v>
      </c>
      <c r="F64" s="106">
        <f t="shared" si="1"/>
        <v>0</v>
      </c>
      <c r="G64" s="105">
        <v>0</v>
      </c>
      <c r="H64" s="104"/>
    </row>
    <row r="65" spans="1:8" x14ac:dyDescent="0.2">
      <c r="A65" s="101" t="s">
        <v>75</v>
      </c>
      <c r="B65" s="102" t="s">
        <v>53</v>
      </c>
      <c r="C65" s="100">
        <v>233842</v>
      </c>
      <c r="D65" s="116" t="s">
        <v>240</v>
      </c>
      <c r="E65" s="105">
        <v>157765740.34</v>
      </c>
      <c r="F65" s="106">
        <f t="shared" si="1"/>
        <v>1.48221026628499E-3</v>
      </c>
      <c r="G65" s="105">
        <v>4683841</v>
      </c>
    </row>
    <row r="66" spans="1:8" x14ac:dyDescent="0.2">
      <c r="A66" s="101" t="s">
        <v>75</v>
      </c>
      <c r="B66" s="102" t="s">
        <v>84</v>
      </c>
      <c r="C66" s="100">
        <v>0</v>
      </c>
      <c r="D66" s="115"/>
      <c r="E66" s="105">
        <v>17361276.800000001</v>
      </c>
      <c r="F66" s="106">
        <f t="shared" si="1"/>
        <v>0</v>
      </c>
      <c r="G66" s="105">
        <v>0</v>
      </c>
      <c r="H66" s="104"/>
    </row>
    <row r="67" spans="1:8" x14ac:dyDescent="0.2">
      <c r="A67" s="101" t="s">
        <v>75</v>
      </c>
      <c r="B67" s="102" t="s">
        <v>54</v>
      </c>
      <c r="C67" s="100">
        <v>0</v>
      </c>
      <c r="D67" s="115"/>
      <c r="E67" s="105">
        <v>1424603.73</v>
      </c>
      <c r="F67" s="106">
        <f t="shared" si="1"/>
        <v>0</v>
      </c>
      <c r="G67" s="105">
        <v>0</v>
      </c>
      <c r="H67" s="104"/>
    </row>
    <row r="68" spans="1:8" x14ac:dyDescent="0.2">
      <c r="A68" s="101" t="s">
        <v>75</v>
      </c>
      <c r="B68" s="102" t="s">
        <v>55</v>
      </c>
      <c r="C68" s="100">
        <v>0</v>
      </c>
      <c r="D68" s="115"/>
      <c r="E68" s="105">
        <v>53028692.799999997</v>
      </c>
      <c r="F68" s="106">
        <f t="shared" si="1"/>
        <v>0</v>
      </c>
      <c r="G68" s="105">
        <v>0</v>
      </c>
      <c r="H68" s="104"/>
    </row>
    <row r="69" spans="1:8" x14ac:dyDescent="0.2">
      <c r="A69" s="101" t="s">
        <v>75</v>
      </c>
      <c r="B69" s="102" t="s">
        <v>56</v>
      </c>
      <c r="C69" s="100">
        <v>0</v>
      </c>
      <c r="D69" s="115"/>
      <c r="E69" s="105">
        <v>64432832.119999997</v>
      </c>
      <c r="F69" s="106">
        <f t="shared" si="1"/>
        <v>0</v>
      </c>
      <c r="G69" s="105">
        <v>0</v>
      </c>
      <c r="H69" s="104"/>
    </row>
    <row r="70" spans="1:8" x14ac:dyDescent="0.2">
      <c r="A70" s="101" t="s">
        <v>75</v>
      </c>
      <c r="B70" s="102" t="s">
        <v>57</v>
      </c>
      <c r="C70" s="100">
        <v>0</v>
      </c>
      <c r="D70" s="115"/>
      <c r="E70" s="105">
        <v>172973377.61000001</v>
      </c>
      <c r="F70" s="106">
        <f t="shared" ref="F70:F84" si="2">C70/E70</f>
        <v>0</v>
      </c>
      <c r="G70" s="105">
        <v>0</v>
      </c>
      <c r="H70" s="104"/>
    </row>
    <row r="71" spans="1:8" x14ac:dyDescent="0.2">
      <c r="A71" s="101" t="s">
        <v>75</v>
      </c>
      <c r="B71" s="102" t="s">
        <v>58</v>
      </c>
      <c r="C71" s="100">
        <v>0</v>
      </c>
      <c r="D71" s="115"/>
      <c r="E71" s="105">
        <v>57768618.579999998</v>
      </c>
      <c r="F71" s="106">
        <f t="shared" si="2"/>
        <v>0</v>
      </c>
      <c r="G71" s="105">
        <v>0</v>
      </c>
      <c r="H71" s="104"/>
    </row>
    <row r="72" spans="1:8" x14ac:dyDescent="0.2">
      <c r="A72" s="101" t="s">
        <v>75</v>
      </c>
      <c r="B72" s="102" t="s">
        <v>59</v>
      </c>
      <c r="C72" s="100">
        <v>0</v>
      </c>
      <c r="D72" s="115"/>
      <c r="E72" s="105">
        <v>12684891.529999999</v>
      </c>
      <c r="F72" s="106">
        <f t="shared" si="2"/>
        <v>0</v>
      </c>
      <c r="G72" s="105">
        <v>0</v>
      </c>
      <c r="H72" s="104"/>
    </row>
    <row r="73" spans="1:8" x14ac:dyDescent="0.2">
      <c r="A73" s="101" t="s">
        <v>75</v>
      </c>
      <c r="B73" s="102" t="s">
        <v>60</v>
      </c>
      <c r="C73" s="100">
        <v>0</v>
      </c>
      <c r="D73" s="115"/>
      <c r="E73" s="105">
        <v>27059233.609999999</v>
      </c>
      <c r="F73" s="106">
        <f t="shared" si="2"/>
        <v>0</v>
      </c>
      <c r="G73" s="105">
        <v>0</v>
      </c>
      <c r="H73" s="104"/>
    </row>
    <row r="74" spans="1:8" x14ac:dyDescent="0.2">
      <c r="A74" s="101" t="s">
        <v>75</v>
      </c>
      <c r="B74" s="102" t="s">
        <v>61</v>
      </c>
      <c r="C74" s="100">
        <v>0</v>
      </c>
      <c r="D74" s="115"/>
      <c r="E74" s="105">
        <v>8977334.4700000007</v>
      </c>
      <c r="F74" s="106">
        <f t="shared" si="2"/>
        <v>0</v>
      </c>
      <c r="G74" s="105">
        <v>0</v>
      </c>
      <c r="H74" s="104"/>
    </row>
    <row r="75" spans="1:8" x14ac:dyDescent="0.2">
      <c r="A75" s="101" t="s">
        <v>75</v>
      </c>
      <c r="B75" s="102" t="s">
        <v>62</v>
      </c>
      <c r="C75" s="100">
        <v>0</v>
      </c>
      <c r="D75" s="115"/>
      <c r="E75" s="105">
        <v>7466174.6900000004</v>
      </c>
      <c r="F75" s="106">
        <f t="shared" si="2"/>
        <v>0</v>
      </c>
      <c r="G75" s="105">
        <v>0</v>
      </c>
      <c r="H75" s="104"/>
    </row>
    <row r="76" spans="1:8" ht="51" x14ac:dyDescent="0.2">
      <c r="A76" s="101" t="s">
        <v>75</v>
      </c>
      <c r="B76" s="102" t="s">
        <v>63</v>
      </c>
      <c r="C76" s="100">
        <v>567200</v>
      </c>
      <c r="D76" s="115" t="s">
        <v>246</v>
      </c>
      <c r="E76" s="105">
        <v>56485616.780000001</v>
      </c>
      <c r="F76" s="106">
        <f t="shared" si="2"/>
        <v>1.0041494318972008E-2</v>
      </c>
      <c r="G76" s="105">
        <v>61731342</v>
      </c>
    </row>
    <row r="77" spans="1:8" ht="25.5" x14ac:dyDescent="0.2">
      <c r="A77" s="101" t="s">
        <v>75</v>
      </c>
      <c r="B77" s="102" t="s">
        <v>86</v>
      </c>
      <c r="C77" s="100">
        <v>0</v>
      </c>
      <c r="D77" s="115"/>
      <c r="E77" s="105">
        <v>20590664.16</v>
      </c>
      <c r="F77" s="106">
        <f t="shared" si="2"/>
        <v>0</v>
      </c>
      <c r="G77" s="105">
        <v>0</v>
      </c>
      <c r="H77" s="104"/>
    </row>
    <row r="78" spans="1:8" x14ac:dyDescent="0.2">
      <c r="A78" s="101" t="s">
        <v>76</v>
      </c>
      <c r="B78" s="102" t="s">
        <v>64</v>
      </c>
      <c r="C78" s="100">
        <v>0</v>
      </c>
      <c r="D78" s="115"/>
      <c r="E78" s="105">
        <v>121042529.68000001</v>
      </c>
      <c r="F78" s="106">
        <f t="shared" si="2"/>
        <v>0</v>
      </c>
      <c r="G78" s="105">
        <v>0</v>
      </c>
      <c r="H78" s="104"/>
    </row>
    <row r="79" spans="1:8" x14ac:dyDescent="0.2">
      <c r="A79" s="101" t="s">
        <v>76</v>
      </c>
      <c r="B79" s="102" t="s">
        <v>65</v>
      </c>
      <c r="C79" s="100">
        <v>0</v>
      </c>
      <c r="D79" s="115"/>
      <c r="E79" s="105">
        <v>48511873.369999997</v>
      </c>
      <c r="F79" s="106">
        <f t="shared" si="2"/>
        <v>0</v>
      </c>
      <c r="G79" s="105">
        <v>0</v>
      </c>
      <c r="H79" s="104"/>
    </row>
    <row r="80" spans="1:8" x14ac:dyDescent="0.2">
      <c r="A80" s="101" t="s">
        <v>76</v>
      </c>
      <c r="B80" s="102" t="s">
        <v>66</v>
      </c>
      <c r="C80" s="100">
        <v>0</v>
      </c>
      <c r="D80" s="115"/>
      <c r="E80" s="105">
        <v>518752375.07999998</v>
      </c>
      <c r="F80" s="106">
        <f t="shared" si="2"/>
        <v>0</v>
      </c>
      <c r="G80" s="105">
        <v>0</v>
      </c>
      <c r="H80" s="104"/>
    </row>
    <row r="81" spans="1:8" x14ac:dyDescent="0.2">
      <c r="A81" s="101" t="s">
        <v>76</v>
      </c>
      <c r="B81" s="102" t="s">
        <v>67</v>
      </c>
      <c r="C81" s="100">
        <v>0</v>
      </c>
      <c r="D81" s="115"/>
      <c r="E81" s="105">
        <v>68425902.730000004</v>
      </c>
      <c r="F81" s="106">
        <f t="shared" si="2"/>
        <v>0</v>
      </c>
      <c r="G81" s="105">
        <v>0</v>
      </c>
    </row>
    <row r="82" spans="1:8" x14ac:dyDescent="0.2">
      <c r="A82" s="101" t="s">
        <v>76</v>
      </c>
      <c r="B82" s="102" t="s">
        <v>68</v>
      </c>
      <c r="C82" s="100">
        <v>30100</v>
      </c>
      <c r="D82" s="115" t="s">
        <v>238</v>
      </c>
      <c r="E82" s="105">
        <v>8694321.6600000001</v>
      </c>
      <c r="F82" s="106">
        <f t="shared" si="2"/>
        <v>3.4620297220519444E-3</v>
      </c>
      <c r="G82" s="105">
        <v>7000000</v>
      </c>
    </row>
    <row r="83" spans="1:8" x14ac:dyDescent="0.2">
      <c r="A83" s="101" t="s">
        <v>76</v>
      </c>
      <c r="B83" s="102" t="s">
        <v>87</v>
      </c>
      <c r="C83" s="100">
        <v>0</v>
      </c>
      <c r="D83" s="115"/>
      <c r="E83" s="105">
        <v>75204327.140000001</v>
      </c>
      <c r="F83" s="106">
        <f t="shared" si="2"/>
        <v>0</v>
      </c>
      <c r="G83" s="105">
        <v>0</v>
      </c>
    </row>
    <row r="84" spans="1:8" x14ac:dyDescent="0.2">
      <c r="A84" s="101" t="s">
        <v>76</v>
      </c>
      <c r="B84" s="102" t="s">
        <v>69</v>
      </c>
      <c r="C84" s="100">
        <v>0</v>
      </c>
      <c r="D84" s="115"/>
      <c r="E84" s="105">
        <v>48441328.380000003</v>
      </c>
      <c r="F84" s="106">
        <f t="shared" si="2"/>
        <v>0</v>
      </c>
      <c r="G84" s="105">
        <v>0</v>
      </c>
    </row>
    <row r="86" spans="1:8" x14ac:dyDescent="0.2">
      <c r="A86" s="125"/>
      <c r="B86" s="125"/>
      <c r="C86" s="125"/>
      <c r="D86" s="125"/>
      <c r="E86" s="125"/>
      <c r="F86" s="125"/>
      <c r="G86" s="125"/>
      <c r="H86" s="111"/>
    </row>
    <row r="89" spans="1:8" x14ac:dyDescent="0.2">
      <c r="C89" s="112"/>
      <c r="D89" s="117"/>
      <c r="E89" s="112"/>
    </row>
  </sheetData>
  <sortState ref="A6:B84">
    <sortCondition ref="A6"/>
  </sortState>
  <mergeCells count="1">
    <mergeCell ref="A86:G8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selection sqref="A1:XFD3"/>
    </sheetView>
  </sheetViews>
  <sheetFormatPr defaultColWidth="8.85546875" defaultRowHeight="12.75" x14ac:dyDescent="0.2"/>
  <cols>
    <col min="1" max="1" width="19.28515625" style="25" customWidth="1"/>
    <col min="2" max="2" width="22.140625" style="25" customWidth="1"/>
    <col min="3" max="3" width="24" style="24" customWidth="1"/>
    <col min="4" max="4" width="15.140625" style="24" customWidth="1"/>
    <col min="5" max="5" width="7.140625" style="25" bestFit="1" customWidth="1"/>
    <col min="6" max="6" width="14.7109375" style="24" customWidth="1"/>
    <col min="7" max="8" width="8.85546875" style="25"/>
    <col min="9" max="16384" width="8.85546875" style="4"/>
  </cols>
  <sheetData>
    <row r="1" spans="1:8" x14ac:dyDescent="0.2">
      <c r="A1" s="124" t="s">
        <v>218</v>
      </c>
      <c r="B1" s="124"/>
      <c r="C1" s="124"/>
      <c r="D1" s="124"/>
      <c r="E1" s="124"/>
      <c r="F1" s="124"/>
      <c r="G1" s="124"/>
      <c r="H1" s="124"/>
    </row>
    <row r="2" spans="1:8" x14ac:dyDescent="0.2">
      <c r="A2" s="119" t="s">
        <v>109</v>
      </c>
      <c r="B2" s="119"/>
      <c r="C2" s="119"/>
      <c r="D2" s="119"/>
      <c r="E2" s="119"/>
      <c r="F2" s="119"/>
      <c r="G2" s="119"/>
      <c r="H2" s="119"/>
    </row>
    <row r="3" spans="1:8" x14ac:dyDescent="0.2">
      <c r="A3" s="83" t="s">
        <v>222</v>
      </c>
      <c r="B3" s="81"/>
      <c r="C3" s="81"/>
      <c r="D3" s="82"/>
      <c r="E3" s="81"/>
      <c r="F3" s="25"/>
    </row>
    <row r="4" spans="1:8" x14ac:dyDescent="0.2">
      <c r="B4" s="81"/>
      <c r="C4" s="81"/>
      <c r="D4" s="82"/>
      <c r="E4" s="81"/>
      <c r="F4" s="25"/>
    </row>
    <row r="5" spans="1:8" s="19" customFormat="1" ht="25.5" x14ac:dyDescent="0.25">
      <c r="A5" s="28" t="s">
        <v>78</v>
      </c>
      <c r="B5" s="28" t="s">
        <v>107</v>
      </c>
      <c r="C5" s="2" t="s">
        <v>192</v>
      </c>
      <c r="D5" s="2" t="s">
        <v>193</v>
      </c>
      <c r="E5" s="1" t="s">
        <v>108</v>
      </c>
      <c r="F5" s="29" t="s">
        <v>72</v>
      </c>
    </row>
    <row r="6" spans="1:8" x14ac:dyDescent="0.2">
      <c r="A6" s="5" t="s">
        <v>0</v>
      </c>
      <c r="B6" s="5" t="s">
        <v>2</v>
      </c>
      <c r="C6" s="22">
        <v>400955</v>
      </c>
      <c r="D6" s="22">
        <v>28569753</v>
      </c>
      <c r="E6" s="15">
        <f>C6/D6</f>
        <v>1.4034248038476216E-2</v>
      </c>
      <c r="F6" s="22">
        <v>4848300</v>
      </c>
    </row>
    <row r="7" spans="1:8" x14ac:dyDescent="0.2">
      <c r="A7" s="5" t="s">
        <v>0</v>
      </c>
      <c r="B7" s="5" t="s">
        <v>3</v>
      </c>
      <c r="C7" s="22">
        <v>0</v>
      </c>
      <c r="D7" s="22">
        <v>9724191</v>
      </c>
      <c r="E7" s="15">
        <f t="shared" ref="E7:E70" si="0">C7/D7</f>
        <v>0</v>
      </c>
      <c r="F7" s="22">
        <v>0</v>
      </c>
    </row>
    <row r="8" spans="1:8" ht="25.5" x14ac:dyDescent="0.2">
      <c r="A8" s="5" t="s">
        <v>0</v>
      </c>
      <c r="B8" s="5" t="s">
        <v>79</v>
      </c>
      <c r="C8" s="22">
        <v>0</v>
      </c>
      <c r="D8" s="22">
        <v>126540521.38</v>
      </c>
      <c r="E8" s="15">
        <f t="shared" si="0"/>
        <v>0</v>
      </c>
      <c r="F8" s="22">
        <v>0</v>
      </c>
    </row>
    <row r="9" spans="1:8" x14ac:dyDescent="0.2">
      <c r="A9" s="5" t="s">
        <v>0</v>
      </c>
      <c r="B9" s="5" t="s">
        <v>80</v>
      </c>
      <c r="C9" s="22">
        <v>0</v>
      </c>
      <c r="D9" s="22">
        <v>35001798</v>
      </c>
      <c r="E9" s="15">
        <f t="shared" si="0"/>
        <v>0</v>
      </c>
      <c r="F9" s="22">
        <v>0</v>
      </c>
    </row>
    <row r="10" spans="1:8" x14ac:dyDescent="0.2">
      <c r="A10" s="5" t="s">
        <v>0</v>
      </c>
      <c r="B10" s="5" t="s">
        <v>4</v>
      </c>
      <c r="C10" s="22">
        <v>2138000</v>
      </c>
      <c r="D10" s="22">
        <v>310659036</v>
      </c>
      <c r="E10" s="15">
        <f t="shared" si="0"/>
        <v>6.8821432897255242E-3</v>
      </c>
      <c r="F10" s="22">
        <v>22500000</v>
      </c>
    </row>
    <row r="11" spans="1:8" x14ac:dyDescent="0.2">
      <c r="A11" s="5" t="s">
        <v>0</v>
      </c>
      <c r="B11" s="5" t="s">
        <v>5</v>
      </c>
      <c r="C11" s="22">
        <v>258500</v>
      </c>
      <c r="D11" s="22">
        <v>115720884</v>
      </c>
      <c r="E11" s="15">
        <f t="shared" si="0"/>
        <v>2.2338232397187702E-3</v>
      </c>
      <c r="F11" s="22">
        <v>5000000</v>
      </c>
    </row>
    <row r="12" spans="1:8" x14ac:dyDescent="0.2">
      <c r="A12" s="5" t="s">
        <v>0</v>
      </c>
      <c r="B12" s="5" t="s">
        <v>6</v>
      </c>
      <c r="C12" s="22">
        <v>0</v>
      </c>
      <c r="D12" s="22">
        <v>23760344</v>
      </c>
      <c r="E12" s="15">
        <f t="shared" si="0"/>
        <v>0</v>
      </c>
      <c r="F12" s="22">
        <v>0</v>
      </c>
    </row>
    <row r="13" spans="1:8" x14ac:dyDescent="0.2">
      <c r="A13" s="5" t="s">
        <v>0</v>
      </c>
      <c r="B13" s="5" t="s">
        <v>7</v>
      </c>
      <c r="C13" s="22">
        <v>1882168</v>
      </c>
      <c r="D13" s="22">
        <v>337182135</v>
      </c>
      <c r="E13" s="15">
        <f t="shared" si="0"/>
        <v>5.5820513741037915E-3</v>
      </c>
      <c r="F13" s="22">
        <v>30500000</v>
      </c>
    </row>
    <row r="14" spans="1:8" x14ac:dyDescent="0.2">
      <c r="A14" s="5" t="s">
        <v>0</v>
      </c>
      <c r="B14" s="5" t="s">
        <v>8</v>
      </c>
      <c r="C14" s="22">
        <v>0</v>
      </c>
      <c r="D14" s="22">
        <v>131005847</v>
      </c>
      <c r="E14" s="15">
        <f t="shared" si="0"/>
        <v>0</v>
      </c>
      <c r="F14" s="22">
        <v>0</v>
      </c>
    </row>
    <row r="15" spans="1:8" x14ac:dyDescent="0.2">
      <c r="A15" s="5" t="s">
        <v>0</v>
      </c>
      <c r="B15" s="5" t="s">
        <v>9</v>
      </c>
      <c r="C15" s="22">
        <v>0</v>
      </c>
      <c r="D15" s="22">
        <v>26731858</v>
      </c>
      <c r="E15" s="15">
        <f t="shared" si="0"/>
        <v>0</v>
      </c>
      <c r="F15" s="22">
        <v>0</v>
      </c>
    </row>
    <row r="16" spans="1:8" x14ac:dyDescent="0.2">
      <c r="A16" s="5" t="s">
        <v>0</v>
      </c>
      <c r="B16" s="5" t="s">
        <v>10</v>
      </c>
      <c r="C16" s="22">
        <v>525000</v>
      </c>
      <c r="D16" s="22">
        <v>115318669</v>
      </c>
      <c r="E16" s="15">
        <f t="shared" si="0"/>
        <v>4.5526019728861075E-3</v>
      </c>
      <c r="F16" s="22">
        <v>6750000</v>
      </c>
    </row>
    <row r="17" spans="1:6" x14ac:dyDescent="0.2">
      <c r="A17" s="5" t="s">
        <v>0</v>
      </c>
      <c r="B17" s="5" t="s">
        <v>11</v>
      </c>
      <c r="C17" s="22">
        <v>0</v>
      </c>
      <c r="D17" s="22">
        <v>131449375</v>
      </c>
      <c r="E17" s="15">
        <f t="shared" si="0"/>
        <v>0</v>
      </c>
      <c r="F17" s="22">
        <v>0</v>
      </c>
    </row>
    <row r="18" spans="1:6" x14ac:dyDescent="0.2">
      <c r="A18" s="5" t="s">
        <v>0</v>
      </c>
      <c r="B18" s="5" t="s">
        <v>12</v>
      </c>
      <c r="C18" s="22">
        <v>0</v>
      </c>
      <c r="D18" s="22">
        <v>142837260</v>
      </c>
      <c r="E18" s="15">
        <f t="shared" si="0"/>
        <v>0</v>
      </c>
      <c r="F18" s="22"/>
    </row>
    <row r="19" spans="1:6" x14ac:dyDescent="0.2">
      <c r="A19" s="5" t="s">
        <v>0</v>
      </c>
      <c r="B19" s="5" t="s">
        <v>13</v>
      </c>
      <c r="C19" s="22">
        <v>0</v>
      </c>
      <c r="D19" s="22">
        <v>23026635</v>
      </c>
      <c r="E19" s="15">
        <f t="shared" si="0"/>
        <v>0</v>
      </c>
      <c r="F19" s="22">
        <v>0</v>
      </c>
    </row>
    <row r="20" spans="1:6" x14ac:dyDescent="0.2">
      <c r="A20" s="5" t="s">
        <v>0</v>
      </c>
      <c r="B20" s="5" t="s">
        <v>14</v>
      </c>
      <c r="C20" s="22">
        <v>0</v>
      </c>
      <c r="D20" s="22">
        <v>303851563</v>
      </c>
      <c r="E20" s="15">
        <f t="shared" si="0"/>
        <v>0</v>
      </c>
      <c r="F20" s="22">
        <v>0</v>
      </c>
    </row>
    <row r="21" spans="1:6" x14ac:dyDescent="0.2">
      <c r="A21" s="5" t="s">
        <v>0</v>
      </c>
      <c r="B21" s="5" t="s">
        <v>15</v>
      </c>
      <c r="C21" s="22">
        <v>0</v>
      </c>
      <c r="D21" s="22">
        <v>82658358</v>
      </c>
      <c r="E21" s="15">
        <f t="shared" si="0"/>
        <v>0</v>
      </c>
      <c r="F21" s="22">
        <v>0</v>
      </c>
    </row>
    <row r="22" spans="1:6" x14ac:dyDescent="0.2">
      <c r="A22" s="5" t="s">
        <v>0</v>
      </c>
      <c r="B22" s="5" t="s">
        <v>16</v>
      </c>
      <c r="C22" s="22">
        <v>403200</v>
      </c>
      <c r="D22" s="22">
        <v>78749840</v>
      </c>
      <c r="E22" s="15">
        <f t="shared" si="0"/>
        <v>5.1200104025608175E-3</v>
      </c>
      <c r="F22" s="22">
        <v>5600000</v>
      </c>
    </row>
    <row r="23" spans="1:6" x14ac:dyDescent="0.2">
      <c r="A23" s="5" t="s">
        <v>0</v>
      </c>
      <c r="B23" s="5" t="s">
        <v>17</v>
      </c>
      <c r="C23" s="22">
        <v>0</v>
      </c>
      <c r="D23" s="22">
        <v>224690071</v>
      </c>
      <c r="E23" s="15">
        <f t="shared" si="0"/>
        <v>0</v>
      </c>
      <c r="F23" s="22">
        <v>0</v>
      </c>
    </row>
    <row r="24" spans="1:6" x14ac:dyDescent="0.2">
      <c r="A24" s="5" t="s">
        <v>0</v>
      </c>
      <c r="B24" s="5" t="s">
        <v>18</v>
      </c>
      <c r="C24" s="22">
        <v>0</v>
      </c>
      <c r="D24" s="22">
        <v>20291492.02</v>
      </c>
      <c r="E24" s="15">
        <f t="shared" si="0"/>
        <v>0</v>
      </c>
      <c r="F24" s="22">
        <v>0</v>
      </c>
    </row>
    <row r="25" spans="1:6" x14ac:dyDescent="0.2">
      <c r="A25" s="5" t="s">
        <v>0</v>
      </c>
      <c r="B25" s="5" t="s">
        <v>19</v>
      </c>
      <c r="C25" s="22">
        <v>0</v>
      </c>
      <c r="D25" s="22">
        <v>244294285.38</v>
      </c>
      <c r="E25" s="15">
        <f t="shared" si="0"/>
        <v>0</v>
      </c>
      <c r="F25" s="22">
        <v>0</v>
      </c>
    </row>
    <row r="26" spans="1:6" x14ac:dyDescent="0.2">
      <c r="A26" s="5" t="s">
        <v>0</v>
      </c>
      <c r="B26" s="5" t="s">
        <v>20</v>
      </c>
      <c r="C26" s="22">
        <v>0</v>
      </c>
      <c r="D26" s="22">
        <v>10102594.640000001</v>
      </c>
      <c r="E26" s="15">
        <f t="shared" si="0"/>
        <v>0</v>
      </c>
      <c r="F26" s="22">
        <v>0</v>
      </c>
    </row>
    <row r="27" spans="1:6" x14ac:dyDescent="0.2">
      <c r="A27" s="5" t="s">
        <v>0</v>
      </c>
      <c r="B27" s="5" t="s">
        <v>21</v>
      </c>
      <c r="C27" s="22">
        <v>1462800</v>
      </c>
      <c r="D27" s="22">
        <v>243390998</v>
      </c>
      <c r="E27" s="15">
        <f t="shared" si="0"/>
        <v>6.0100825914687281E-3</v>
      </c>
      <c r="F27" s="22">
        <v>12000000</v>
      </c>
    </row>
    <row r="28" spans="1:6" x14ac:dyDescent="0.2">
      <c r="A28" s="5" t="s">
        <v>0</v>
      </c>
      <c r="B28" s="5" t="s">
        <v>22</v>
      </c>
      <c r="C28" s="22">
        <v>393400</v>
      </c>
      <c r="D28" s="22">
        <v>274110122</v>
      </c>
      <c r="E28" s="15">
        <f t="shared" si="0"/>
        <v>1.4351896133189858E-3</v>
      </c>
      <c r="F28" s="22">
        <v>7000000</v>
      </c>
    </row>
    <row r="29" spans="1:6" ht="25.5" x14ac:dyDescent="0.2">
      <c r="A29" s="5" t="s">
        <v>0</v>
      </c>
      <c r="B29" s="5" t="s">
        <v>81</v>
      </c>
      <c r="C29" s="22">
        <v>0</v>
      </c>
      <c r="D29" s="22">
        <v>79547198</v>
      </c>
      <c r="E29" s="15">
        <f t="shared" si="0"/>
        <v>0</v>
      </c>
      <c r="F29" s="22">
        <v>0</v>
      </c>
    </row>
    <row r="30" spans="1:6" x14ac:dyDescent="0.2">
      <c r="A30" s="5" t="s">
        <v>0</v>
      </c>
      <c r="B30" s="5" t="s">
        <v>23</v>
      </c>
      <c r="C30" s="22">
        <v>0</v>
      </c>
      <c r="D30" s="22">
        <v>194998783</v>
      </c>
      <c r="E30" s="15">
        <f t="shared" si="0"/>
        <v>0</v>
      </c>
      <c r="F30" s="22">
        <v>0</v>
      </c>
    </row>
    <row r="31" spans="1:6" x14ac:dyDescent="0.2">
      <c r="A31" s="5" t="s">
        <v>0</v>
      </c>
      <c r="B31" s="5" t="s">
        <v>24</v>
      </c>
      <c r="C31" s="22">
        <v>0</v>
      </c>
      <c r="D31" s="22">
        <v>72538278</v>
      </c>
      <c r="E31" s="15">
        <f t="shared" si="0"/>
        <v>0</v>
      </c>
      <c r="F31" s="22">
        <v>0</v>
      </c>
    </row>
    <row r="32" spans="1:6" x14ac:dyDescent="0.2">
      <c r="A32" s="5" t="s">
        <v>1</v>
      </c>
      <c r="B32" s="5" t="s">
        <v>25</v>
      </c>
      <c r="C32" s="22">
        <v>297920</v>
      </c>
      <c r="D32" s="22">
        <v>154463332</v>
      </c>
      <c r="E32" s="15">
        <f t="shared" si="0"/>
        <v>1.9287425445412506E-3</v>
      </c>
      <c r="F32" s="22">
        <v>4900000</v>
      </c>
    </row>
    <row r="33" spans="1:6" x14ac:dyDescent="0.2">
      <c r="A33" s="5" t="s">
        <v>1</v>
      </c>
      <c r="B33" s="5" t="s">
        <v>26</v>
      </c>
      <c r="C33" s="22">
        <v>0</v>
      </c>
      <c r="D33" s="22">
        <v>32194091.620000001</v>
      </c>
      <c r="E33" s="15">
        <f t="shared" si="0"/>
        <v>0</v>
      </c>
      <c r="F33" s="22">
        <v>0</v>
      </c>
    </row>
    <row r="34" spans="1:6" x14ac:dyDescent="0.2">
      <c r="A34" s="5" t="s">
        <v>1</v>
      </c>
      <c r="B34" s="5" t="s">
        <v>27</v>
      </c>
      <c r="C34" s="22">
        <v>0</v>
      </c>
      <c r="D34" s="22">
        <v>43336222</v>
      </c>
      <c r="E34" s="15">
        <f t="shared" si="0"/>
        <v>0</v>
      </c>
      <c r="F34" s="22">
        <v>0</v>
      </c>
    </row>
    <row r="35" spans="1:6" x14ac:dyDescent="0.2">
      <c r="A35" s="5" t="s">
        <v>1</v>
      </c>
      <c r="B35" s="5" t="s">
        <v>82</v>
      </c>
      <c r="C35" s="22">
        <v>0</v>
      </c>
      <c r="D35" s="22">
        <v>57014905.780000001</v>
      </c>
      <c r="E35" s="15">
        <f t="shared" si="0"/>
        <v>0</v>
      </c>
      <c r="F35" s="22">
        <v>0</v>
      </c>
    </row>
    <row r="36" spans="1:6" x14ac:dyDescent="0.2">
      <c r="A36" s="5" t="s">
        <v>1</v>
      </c>
      <c r="B36" s="5" t="s">
        <v>28</v>
      </c>
      <c r="C36" s="22">
        <v>3067485</v>
      </c>
      <c r="D36" s="22">
        <v>47961800</v>
      </c>
      <c r="E36" s="15">
        <f t="shared" si="0"/>
        <v>6.3956836482367219E-2</v>
      </c>
      <c r="F36" s="22">
        <v>100000000</v>
      </c>
    </row>
    <row r="37" spans="1:6" x14ac:dyDescent="0.2">
      <c r="A37" s="5" t="s">
        <v>1</v>
      </c>
      <c r="B37" s="5" t="s">
        <v>29</v>
      </c>
      <c r="C37" s="22">
        <v>652500</v>
      </c>
      <c r="D37" s="22">
        <v>110696513</v>
      </c>
      <c r="E37" s="15">
        <f t="shared" si="0"/>
        <v>5.894494617007493E-3</v>
      </c>
      <c r="F37" s="22">
        <v>18175488</v>
      </c>
    </row>
    <row r="38" spans="1:6" x14ac:dyDescent="0.2">
      <c r="A38" s="5" t="s">
        <v>1</v>
      </c>
      <c r="B38" s="5" t="s">
        <v>30</v>
      </c>
      <c r="C38" s="22">
        <v>0</v>
      </c>
      <c r="D38" s="22">
        <v>25807925</v>
      </c>
      <c r="E38" s="15">
        <f t="shared" si="0"/>
        <v>0</v>
      </c>
      <c r="F38" s="22">
        <v>0</v>
      </c>
    </row>
    <row r="39" spans="1:6" x14ac:dyDescent="0.2">
      <c r="A39" s="5" t="s">
        <v>1</v>
      </c>
      <c r="B39" s="5" t="s">
        <v>31</v>
      </c>
      <c r="C39" s="22">
        <v>0</v>
      </c>
      <c r="D39" s="22">
        <v>9798118</v>
      </c>
      <c r="E39" s="15">
        <f t="shared" si="0"/>
        <v>0</v>
      </c>
      <c r="F39" s="22">
        <v>0</v>
      </c>
    </row>
    <row r="40" spans="1:6" x14ac:dyDescent="0.2">
      <c r="A40" s="5" t="s">
        <v>1</v>
      </c>
      <c r="B40" s="5" t="s">
        <v>32</v>
      </c>
      <c r="C40" s="22">
        <v>0</v>
      </c>
      <c r="D40" s="22">
        <v>77061681</v>
      </c>
      <c r="E40" s="15">
        <f t="shared" si="0"/>
        <v>0</v>
      </c>
      <c r="F40" s="22">
        <v>0</v>
      </c>
    </row>
    <row r="41" spans="1:6" x14ac:dyDescent="0.2">
      <c r="A41" s="5" t="s">
        <v>1</v>
      </c>
      <c r="B41" s="5" t="s">
        <v>33</v>
      </c>
      <c r="C41" s="22">
        <v>1662000</v>
      </c>
      <c r="D41" s="22">
        <v>98079236</v>
      </c>
      <c r="E41" s="15">
        <f t="shared" si="0"/>
        <v>1.6945482731941346E-2</v>
      </c>
      <c r="F41" s="22">
        <v>60000000</v>
      </c>
    </row>
    <row r="42" spans="1:6" ht="25.5" x14ac:dyDescent="0.2">
      <c r="A42" s="5" t="s">
        <v>1</v>
      </c>
      <c r="B42" s="5" t="s">
        <v>83</v>
      </c>
      <c r="C42" s="22">
        <v>0</v>
      </c>
      <c r="D42" s="22">
        <v>62691427.68</v>
      </c>
      <c r="E42" s="15">
        <f t="shared" si="0"/>
        <v>0</v>
      </c>
      <c r="F42" s="22">
        <v>0</v>
      </c>
    </row>
    <row r="43" spans="1:6" x14ac:dyDescent="0.2">
      <c r="A43" s="5" t="s">
        <v>1</v>
      </c>
      <c r="B43" s="5" t="s">
        <v>34</v>
      </c>
      <c r="C43" s="22">
        <v>0</v>
      </c>
      <c r="D43" s="22">
        <v>24742000</v>
      </c>
      <c r="E43" s="15">
        <f t="shared" si="0"/>
        <v>0</v>
      </c>
      <c r="F43" s="22">
        <v>0</v>
      </c>
    </row>
    <row r="44" spans="1:6" x14ac:dyDescent="0.2">
      <c r="A44" s="5" t="s">
        <v>1</v>
      </c>
      <c r="B44" s="5" t="s">
        <v>35</v>
      </c>
      <c r="C44" s="22">
        <v>0</v>
      </c>
      <c r="D44" s="22">
        <v>18218681</v>
      </c>
      <c r="E44" s="15">
        <f t="shared" si="0"/>
        <v>0</v>
      </c>
      <c r="F44" s="22">
        <v>0</v>
      </c>
    </row>
    <row r="45" spans="1:6" x14ac:dyDescent="0.2">
      <c r="A45" s="5" t="s">
        <v>1</v>
      </c>
      <c r="B45" s="5" t="s">
        <v>36</v>
      </c>
      <c r="C45" s="22">
        <v>0</v>
      </c>
      <c r="D45" s="22">
        <v>46604493</v>
      </c>
      <c r="E45" s="15">
        <f t="shared" si="0"/>
        <v>0</v>
      </c>
      <c r="F45" s="22">
        <v>0</v>
      </c>
    </row>
    <row r="46" spans="1:6" x14ac:dyDescent="0.2">
      <c r="A46" s="5" t="s">
        <v>74</v>
      </c>
      <c r="B46" s="5" t="s">
        <v>37</v>
      </c>
      <c r="C46" s="22">
        <v>0</v>
      </c>
      <c r="D46" s="22">
        <v>10051676</v>
      </c>
      <c r="E46" s="15">
        <f t="shared" si="0"/>
        <v>0</v>
      </c>
      <c r="F46" s="22">
        <v>0</v>
      </c>
    </row>
    <row r="47" spans="1:6" x14ac:dyDescent="0.2">
      <c r="A47" s="5" t="s">
        <v>74</v>
      </c>
      <c r="B47" s="5" t="s">
        <v>38</v>
      </c>
      <c r="C47" s="22">
        <v>0</v>
      </c>
      <c r="D47" s="22">
        <v>22431538</v>
      </c>
      <c r="E47" s="15">
        <f t="shared" si="0"/>
        <v>0</v>
      </c>
      <c r="F47" s="22">
        <v>0</v>
      </c>
    </row>
    <row r="48" spans="1:6" x14ac:dyDescent="0.2">
      <c r="A48" s="5" t="s">
        <v>74</v>
      </c>
      <c r="B48" s="5" t="s">
        <v>39</v>
      </c>
      <c r="C48" s="22">
        <v>0</v>
      </c>
      <c r="D48" s="22">
        <v>8982001</v>
      </c>
      <c r="E48" s="15">
        <f t="shared" si="0"/>
        <v>0</v>
      </c>
      <c r="F48" s="22">
        <v>0</v>
      </c>
    </row>
    <row r="49" spans="1:6" x14ac:dyDescent="0.2">
      <c r="A49" s="5" t="s">
        <v>74</v>
      </c>
      <c r="B49" s="5" t="s">
        <v>40</v>
      </c>
      <c r="C49" s="22">
        <v>0</v>
      </c>
      <c r="D49" s="22">
        <v>7759246</v>
      </c>
      <c r="E49" s="15">
        <f t="shared" si="0"/>
        <v>0</v>
      </c>
      <c r="F49" s="22">
        <v>0</v>
      </c>
    </row>
    <row r="50" spans="1:6" x14ac:dyDescent="0.2">
      <c r="A50" s="5" t="s">
        <v>74</v>
      </c>
      <c r="B50" s="5" t="s">
        <v>41</v>
      </c>
      <c r="C50" s="22">
        <v>0</v>
      </c>
      <c r="D50" s="22">
        <v>24349063</v>
      </c>
      <c r="E50" s="15">
        <f t="shared" si="0"/>
        <v>0</v>
      </c>
      <c r="F50" s="22">
        <v>0</v>
      </c>
    </row>
    <row r="51" spans="1:6" x14ac:dyDescent="0.2">
      <c r="A51" s="5" t="s">
        <v>74</v>
      </c>
      <c r="B51" s="5" t="s">
        <v>42</v>
      </c>
      <c r="C51" s="22">
        <v>218400</v>
      </c>
      <c r="D51" s="22">
        <v>69935947</v>
      </c>
      <c r="E51" s="15">
        <f t="shared" si="0"/>
        <v>3.1228575484936239E-3</v>
      </c>
      <c r="F51" s="22">
        <v>5043880</v>
      </c>
    </row>
    <row r="52" spans="1:6" x14ac:dyDescent="0.2">
      <c r="A52" s="5" t="s">
        <v>74</v>
      </c>
      <c r="B52" s="5" t="s">
        <v>43</v>
      </c>
      <c r="C52" s="22">
        <v>0</v>
      </c>
      <c r="D52" s="22">
        <v>39290212</v>
      </c>
      <c r="E52" s="15">
        <f t="shared" si="0"/>
        <v>0</v>
      </c>
      <c r="F52" s="22">
        <v>0</v>
      </c>
    </row>
    <row r="53" spans="1:6" x14ac:dyDescent="0.2">
      <c r="A53" s="5" t="s">
        <v>74</v>
      </c>
      <c r="B53" s="5" t="s">
        <v>44</v>
      </c>
      <c r="C53" s="22">
        <v>0</v>
      </c>
      <c r="D53" s="22">
        <v>17783442</v>
      </c>
      <c r="E53" s="15">
        <f t="shared" si="0"/>
        <v>0</v>
      </c>
      <c r="F53" s="22">
        <v>0</v>
      </c>
    </row>
    <row r="54" spans="1:6" x14ac:dyDescent="0.2">
      <c r="A54" s="5" t="s">
        <v>74</v>
      </c>
      <c r="B54" s="5" t="s">
        <v>45</v>
      </c>
      <c r="C54" s="22">
        <v>400000</v>
      </c>
      <c r="D54" s="22">
        <v>10442668</v>
      </c>
      <c r="E54" s="15">
        <f t="shared" si="0"/>
        <v>3.8304387346222248E-2</v>
      </c>
      <c r="F54" s="22">
        <v>3527337</v>
      </c>
    </row>
    <row r="55" spans="1:6" x14ac:dyDescent="0.2">
      <c r="A55" s="5" t="s">
        <v>74</v>
      </c>
      <c r="B55" s="5" t="s">
        <v>46</v>
      </c>
      <c r="C55" s="22">
        <v>0</v>
      </c>
      <c r="D55" s="22">
        <v>-183877</v>
      </c>
      <c r="E55" s="15">
        <f t="shared" si="0"/>
        <v>0</v>
      </c>
      <c r="F55" s="22">
        <v>0</v>
      </c>
    </row>
    <row r="56" spans="1:6" x14ac:dyDescent="0.2">
      <c r="A56" s="5" t="s">
        <v>74</v>
      </c>
      <c r="B56" s="5" t="s">
        <v>47</v>
      </c>
      <c r="C56" s="22">
        <v>0</v>
      </c>
      <c r="D56" s="22">
        <v>-3544952</v>
      </c>
      <c r="E56" s="15">
        <f t="shared" si="0"/>
        <v>0</v>
      </c>
      <c r="F56" s="22">
        <v>0</v>
      </c>
    </row>
    <row r="57" spans="1:6" x14ac:dyDescent="0.2">
      <c r="A57" s="5" t="s">
        <v>74</v>
      </c>
      <c r="B57" s="5" t="s">
        <v>48</v>
      </c>
      <c r="C57" s="22">
        <v>0</v>
      </c>
      <c r="D57" s="22">
        <v>19580306</v>
      </c>
      <c r="E57" s="15">
        <f t="shared" si="0"/>
        <v>0</v>
      </c>
      <c r="F57" s="22">
        <v>0</v>
      </c>
    </row>
    <row r="58" spans="1:6" x14ac:dyDescent="0.2">
      <c r="A58" s="5" t="s">
        <v>74</v>
      </c>
      <c r="B58" s="5" t="s">
        <v>49</v>
      </c>
      <c r="C58" s="22">
        <v>935000</v>
      </c>
      <c r="D58" s="22">
        <v>61522884</v>
      </c>
      <c r="E58" s="15">
        <f t="shared" si="0"/>
        <v>1.5197597043727664E-2</v>
      </c>
      <c r="F58" s="22">
        <v>10000000</v>
      </c>
    </row>
    <row r="59" spans="1:6" ht="25.5" x14ac:dyDescent="0.2">
      <c r="A59" s="5" t="s">
        <v>75</v>
      </c>
      <c r="B59" s="5" t="s">
        <v>50</v>
      </c>
      <c r="C59" s="22">
        <v>0</v>
      </c>
      <c r="D59" s="22">
        <v>22107320</v>
      </c>
      <c r="E59" s="15">
        <f t="shared" si="0"/>
        <v>0</v>
      </c>
      <c r="F59" s="22">
        <v>0</v>
      </c>
    </row>
    <row r="60" spans="1:6" ht="25.5" x14ac:dyDescent="0.2">
      <c r="A60" s="5" t="s">
        <v>75</v>
      </c>
      <c r="B60" s="5" t="s">
        <v>51</v>
      </c>
      <c r="C60" s="22">
        <v>0</v>
      </c>
      <c r="D60" s="22">
        <v>-4412017</v>
      </c>
      <c r="E60" s="15">
        <f t="shared" si="0"/>
        <v>0</v>
      </c>
      <c r="F60" s="22">
        <v>0</v>
      </c>
    </row>
    <row r="61" spans="1:6" ht="25.5" x14ac:dyDescent="0.2">
      <c r="A61" s="5" t="s">
        <v>75</v>
      </c>
      <c r="B61" s="5" t="s">
        <v>52</v>
      </c>
      <c r="C61" s="22">
        <v>0</v>
      </c>
      <c r="D61" s="22">
        <v>11159306.57</v>
      </c>
      <c r="E61" s="15">
        <f t="shared" si="0"/>
        <v>0</v>
      </c>
      <c r="F61" s="22">
        <v>0</v>
      </c>
    </row>
    <row r="62" spans="1:6" ht="25.5" x14ac:dyDescent="0.2">
      <c r="A62" s="5" t="s">
        <v>75</v>
      </c>
      <c r="B62" s="5" t="s">
        <v>85</v>
      </c>
      <c r="C62" s="22">
        <v>0</v>
      </c>
      <c r="D62" s="22">
        <v>25112725</v>
      </c>
      <c r="E62" s="15">
        <f t="shared" si="0"/>
        <v>0</v>
      </c>
      <c r="F62" s="22">
        <v>0</v>
      </c>
    </row>
    <row r="63" spans="1:6" ht="25.5" x14ac:dyDescent="0.2">
      <c r="A63" s="5" t="s">
        <v>75</v>
      </c>
      <c r="B63" s="5" t="s">
        <v>53</v>
      </c>
      <c r="C63" s="22">
        <v>0</v>
      </c>
      <c r="D63" s="22">
        <v>99367835</v>
      </c>
      <c r="E63" s="15">
        <f t="shared" si="0"/>
        <v>0</v>
      </c>
      <c r="F63" s="22">
        <v>0</v>
      </c>
    </row>
    <row r="64" spans="1:6" ht="25.5" x14ac:dyDescent="0.2">
      <c r="A64" s="5" t="s">
        <v>75</v>
      </c>
      <c r="B64" s="5" t="s">
        <v>84</v>
      </c>
      <c r="C64" s="22">
        <v>0</v>
      </c>
      <c r="D64" s="22">
        <v>20345369</v>
      </c>
      <c r="E64" s="15">
        <f t="shared" si="0"/>
        <v>0</v>
      </c>
      <c r="F64" s="22">
        <v>0</v>
      </c>
    </row>
    <row r="65" spans="1:6" ht="25.5" x14ac:dyDescent="0.2">
      <c r="A65" s="5" t="s">
        <v>75</v>
      </c>
      <c r="B65" s="5" t="s">
        <v>54</v>
      </c>
      <c r="C65" s="22">
        <v>0</v>
      </c>
      <c r="D65" s="22">
        <v>16244030</v>
      </c>
      <c r="E65" s="15">
        <f t="shared" si="0"/>
        <v>0</v>
      </c>
      <c r="F65" s="22">
        <v>0</v>
      </c>
    </row>
    <row r="66" spans="1:6" ht="25.5" x14ac:dyDescent="0.2">
      <c r="A66" s="5" t="s">
        <v>75</v>
      </c>
      <c r="B66" s="5" t="s">
        <v>55</v>
      </c>
      <c r="C66" s="22">
        <v>155000</v>
      </c>
      <c r="D66" s="22">
        <v>51978814</v>
      </c>
      <c r="E66" s="15">
        <f t="shared" si="0"/>
        <v>2.9819841599310055E-3</v>
      </c>
      <c r="F66" s="22">
        <v>25000000</v>
      </c>
    </row>
    <row r="67" spans="1:6" ht="25.5" x14ac:dyDescent="0.2">
      <c r="A67" s="5" t="s">
        <v>75</v>
      </c>
      <c r="B67" s="5" t="s">
        <v>56</v>
      </c>
      <c r="C67" s="22">
        <v>0</v>
      </c>
      <c r="D67" s="22">
        <v>51284552</v>
      </c>
      <c r="E67" s="15">
        <f t="shared" si="0"/>
        <v>0</v>
      </c>
      <c r="F67" s="22">
        <v>0</v>
      </c>
    </row>
    <row r="68" spans="1:6" ht="25.5" x14ac:dyDescent="0.2">
      <c r="A68" s="5" t="s">
        <v>75</v>
      </c>
      <c r="B68" s="5" t="s">
        <v>57</v>
      </c>
      <c r="C68" s="22">
        <v>0</v>
      </c>
      <c r="D68" s="22">
        <v>198151348</v>
      </c>
      <c r="E68" s="15">
        <f t="shared" si="0"/>
        <v>0</v>
      </c>
      <c r="F68" s="22">
        <v>0</v>
      </c>
    </row>
    <row r="69" spans="1:6" ht="25.5" x14ac:dyDescent="0.2">
      <c r="A69" s="5" t="s">
        <v>75</v>
      </c>
      <c r="B69" s="5" t="s">
        <v>58</v>
      </c>
      <c r="C69" s="22">
        <v>0</v>
      </c>
      <c r="D69" s="22">
        <v>61923834</v>
      </c>
      <c r="E69" s="15">
        <f t="shared" si="0"/>
        <v>0</v>
      </c>
      <c r="F69" s="22">
        <v>0</v>
      </c>
    </row>
    <row r="70" spans="1:6" ht="25.5" x14ac:dyDescent="0.2">
      <c r="A70" s="5" t="s">
        <v>75</v>
      </c>
      <c r="B70" s="5" t="s">
        <v>59</v>
      </c>
      <c r="C70" s="22">
        <v>0</v>
      </c>
      <c r="D70" s="22">
        <v>14622322</v>
      </c>
      <c r="E70" s="15">
        <f t="shared" si="0"/>
        <v>0</v>
      </c>
      <c r="F70" s="22">
        <v>0</v>
      </c>
    </row>
    <row r="71" spans="1:6" ht="25.5" x14ac:dyDescent="0.2">
      <c r="A71" s="5" t="s">
        <v>75</v>
      </c>
      <c r="B71" s="5" t="s">
        <v>60</v>
      </c>
      <c r="C71" s="22">
        <v>306000</v>
      </c>
      <c r="D71" s="22">
        <v>76153205</v>
      </c>
      <c r="E71" s="15">
        <f t="shared" ref="E71:E84" si="1">C71/D71</f>
        <v>4.0182156483105341E-3</v>
      </c>
      <c r="F71" s="22">
        <v>60000000</v>
      </c>
    </row>
    <row r="72" spans="1:6" ht="25.5" x14ac:dyDescent="0.2">
      <c r="A72" s="5" t="s">
        <v>75</v>
      </c>
      <c r="B72" s="5" t="s">
        <v>61</v>
      </c>
      <c r="C72" s="22">
        <v>1383000</v>
      </c>
      <c r="D72" s="22">
        <v>17577809</v>
      </c>
      <c r="E72" s="15">
        <f t="shared" si="1"/>
        <v>7.8678747732439241E-2</v>
      </c>
      <c r="F72" s="22">
        <v>13505859</v>
      </c>
    </row>
    <row r="73" spans="1:6" ht="25.5" x14ac:dyDescent="0.2">
      <c r="A73" s="5" t="s">
        <v>75</v>
      </c>
      <c r="B73" s="5" t="s">
        <v>62</v>
      </c>
      <c r="C73" s="22">
        <v>0</v>
      </c>
      <c r="D73" s="22">
        <v>4840893</v>
      </c>
      <c r="E73" s="15">
        <f t="shared" si="1"/>
        <v>0</v>
      </c>
      <c r="F73" s="22">
        <v>0</v>
      </c>
    </row>
    <row r="74" spans="1:6" ht="25.5" x14ac:dyDescent="0.2">
      <c r="A74" s="5" t="s">
        <v>75</v>
      </c>
      <c r="B74" s="5" t="s">
        <v>63</v>
      </c>
      <c r="C74" s="22">
        <v>0</v>
      </c>
      <c r="D74" s="22">
        <v>69547074</v>
      </c>
      <c r="E74" s="15">
        <f t="shared" si="1"/>
        <v>0</v>
      </c>
      <c r="F74" s="22">
        <v>0</v>
      </c>
    </row>
    <row r="75" spans="1:6" ht="25.5" x14ac:dyDescent="0.2">
      <c r="A75" s="5" t="s">
        <v>75</v>
      </c>
      <c r="B75" s="5" t="s">
        <v>86</v>
      </c>
      <c r="C75" s="22">
        <v>0</v>
      </c>
      <c r="D75" s="22">
        <v>19273109</v>
      </c>
      <c r="E75" s="15">
        <f t="shared" si="1"/>
        <v>0</v>
      </c>
      <c r="F75" s="22">
        <v>0</v>
      </c>
    </row>
    <row r="76" spans="1:6" x14ac:dyDescent="0.2">
      <c r="A76" s="5" t="s">
        <v>76</v>
      </c>
      <c r="B76" s="5" t="s">
        <v>64</v>
      </c>
      <c r="C76" s="22">
        <v>0</v>
      </c>
      <c r="D76" s="22">
        <v>293898044</v>
      </c>
      <c r="E76" s="15">
        <f t="shared" si="1"/>
        <v>0</v>
      </c>
      <c r="F76" s="22">
        <v>0</v>
      </c>
    </row>
    <row r="77" spans="1:6" x14ac:dyDescent="0.2">
      <c r="A77" s="5" t="s">
        <v>76</v>
      </c>
      <c r="B77" s="5" t="s">
        <v>65</v>
      </c>
      <c r="C77" s="22">
        <v>0</v>
      </c>
      <c r="D77" s="22">
        <v>108590063</v>
      </c>
      <c r="E77" s="15">
        <f t="shared" si="1"/>
        <v>0</v>
      </c>
      <c r="F77" s="22">
        <v>0</v>
      </c>
    </row>
    <row r="78" spans="1:6" x14ac:dyDescent="0.2">
      <c r="A78" s="5" t="s">
        <v>76</v>
      </c>
      <c r="B78" s="5" t="s">
        <v>66</v>
      </c>
      <c r="C78" s="22">
        <v>0</v>
      </c>
      <c r="D78" s="22">
        <v>543125760</v>
      </c>
      <c r="E78" s="15">
        <f t="shared" si="1"/>
        <v>0</v>
      </c>
      <c r="F78" s="22">
        <v>0</v>
      </c>
    </row>
    <row r="79" spans="1:6" x14ac:dyDescent="0.2">
      <c r="A79" s="5" t="s">
        <v>76</v>
      </c>
      <c r="B79" s="5" t="s">
        <v>67</v>
      </c>
      <c r="C79" s="22">
        <v>0</v>
      </c>
      <c r="D79" s="22">
        <v>74657203</v>
      </c>
      <c r="E79" s="15">
        <f t="shared" si="1"/>
        <v>0</v>
      </c>
      <c r="F79" s="22">
        <v>0</v>
      </c>
    </row>
    <row r="80" spans="1:6" x14ac:dyDescent="0.2">
      <c r="A80" s="5" t="s">
        <v>76</v>
      </c>
      <c r="B80" s="5" t="s">
        <v>68</v>
      </c>
      <c r="C80" s="22">
        <v>0</v>
      </c>
      <c r="D80" s="22">
        <v>17349619</v>
      </c>
      <c r="E80" s="15">
        <f t="shared" si="1"/>
        <v>0</v>
      </c>
      <c r="F80" s="22">
        <v>0</v>
      </c>
    </row>
    <row r="81" spans="1:6" x14ac:dyDescent="0.2">
      <c r="A81" s="5" t="s">
        <v>76</v>
      </c>
      <c r="B81" s="5" t="s">
        <v>87</v>
      </c>
      <c r="C81" s="22">
        <v>0</v>
      </c>
      <c r="D81" s="22">
        <v>743551360</v>
      </c>
      <c r="E81" s="15">
        <f t="shared" si="1"/>
        <v>0</v>
      </c>
      <c r="F81" s="22">
        <v>0</v>
      </c>
    </row>
    <row r="82" spans="1:6" x14ac:dyDescent="0.2">
      <c r="A82" s="5" t="s">
        <v>76</v>
      </c>
      <c r="B82" s="5" t="s">
        <v>69</v>
      </c>
      <c r="C82" s="22">
        <v>0</v>
      </c>
      <c r="D82" s="22">
        <v>63637131</v>
      </c>
      <c r="E82" s="15">
        <f t="shared" si="1"/>
        <v>0</v>
      </c>
      <c r="F82" s="22">
        <v>0</v>
      </c>
    </row>
    <row r="83" spans="1:6" ht="25.5" x14ac:dyDescent="0.2">
      <c r="A83" s="5" t="s">
        <v>77</v>
      </c>
      <c r="B83" s="5" t="s">
        <v>70</v>
      </c>
      <c r="C83" s="22">
        <v>0</v>
      </c>
      <c r="D83" s="22">
        <v>1591138423</v>
      </c>
      <c r="E83" s="15">
        <f t="shared" si="1"/>
        <v>0</v>
      </c>
      <c r="F83" s="22">
        <v>0</v>
      </c>
    </row>
    <row r="84" spans="1:6" ht="25.5" x14ac:dyDescent="0.2">
      <c r="A84" s="5" t="s">
        <v>77</v>
      </c>
      <c r="B84" s="5" t="s">
        <v>71</v>
      </c>
      <c r="C84" s="22">
        <v>0</v>
      </c>
      <c r="D84" s="22">
        <v>543992320</v>
      </c>
      <c r="E84" s="15">
        <f t="shared" si="1"/>
        <v>0</v>
      </c>
      <c r="F84" s="22">
        <v>0</v>
      </c>
    </row>
    <row r="86" spans="1:6" ht="78.75" customHeight="1" x14ac:dyDescent="0.2">
      <c r="A86" s="123" t="s">
        <v>88</v>
      </c>
      <c r="B86" s="123"/>
      <c r="C86" s="123"/>
      <c r="D86" s="123"/>
      <c r="E86" s="123"/>
      <c r="F86" s="123"/>
    </row>
  </sheetData>
  <autoFilter ref="A5:B84"/>
  <mergeCells count="3">
    <mergeCell ref="A86:F86"/>
    <mergeCell ref="A1:H1"/>
    <mergeCell ref="A2:H2"/>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workbookViewId="0">
      <selection sqref="A1:XFD1048576"/>
    </sheetView>
  </sheetViews>
  <sheetFormatPr defaultColWidth="8.85546875" defaultRowHeight="15" x14ac:dyDescent="0.25"/>
  <cols>
    <col min="1" max="1" width="11.7109375" style="4" customWidth="1"/>
    <col min="2" max="2" width="17.28515625" style="4" customWidth="1"/>
    <col min="3" max="3" width="23.42578125" style="11" customWidth="1"/>
    <col min="4" max="4" width="26" style="24" customWidth="1"/>
    <col min="5" max="5" width="15.140625" style="11" customWidth="1"/>
    <col min="6" max="6" width="5.140625" style="4" bestFit="1" customWidth="1"/>
    <col min="7" max="7" width="14.7109375" style="11" customWidth="1"/>
    <col min="8" max="8" width="1.85546875" style="21" customWidth="1"/>
    <col min="14" max="16384" width="8.85546875" style="4"/>
  </cols>
  <sheetData>
    <row r="1" spans="1:8" s="4" customFormat="1" ht="12.75" x14ac:dyDescent="0.2">
      <c r="A1" s="16" t="s">
        <v>218</v>
      </c>
      <c r="B1" s="13"/>
      <c r="C1" s="13"/>
      <c r="D1" s="14"/>
      <c r="E1" s="13"/>
    </row>
    <row r="2" spans="1:8" s="4" customFormat="1" ht="12.75" x14ac:dyDescent="0.2">
      <c r="A2" s="17" t="s">
        <v>109</v>
      </c>
      <c r="B2" s="13"/>
      <c r="C2" s="13"/>
      <c r="D2" s="14"/>
      <c r="E2" s="13"/>
    </row>
    <row r="3" spans="1:8" s="4" customFormat="1" ht="12.75" x14ac:dyDescent="0.2">
      <c r="A3" s="18" t="s">
        <v>223</v>
      </c>
      <c r="B3" s="13"/>
      <c r="C3" s="13"/>
      <c r="D3" s="14"/>
      <c r="E3" s="13"/>
    </row>
    <row r="4" spans="1:8" s="4" customFormat="1" ht="12.75" x14ac:dyDescent="0.2">
      <c r="B4" s="13"/>
      <c r="C4" s="13"/>
      <c r="D4" s="14"/>
      <c r="E4" s="13"/>
    </row>
    <row r="5" spans="1:8" s="20" customFormat="1" ht="38.25" x14ac:dyDescent="0.25">
      <c r="A5" s="28" t="s">
        <v>78</v>
      </c>
      <c r="B5" s="28" t="s">
        <v>107</v>
      </c>
      <c r="C5" s="2" t="s">
        <v>192</v>
      </c>
      <c r="D5" s="29" t="s">
        <v>195</v>
      </c>
      <c r="E5" s="2" t="s">
        <v>193</v>
      </c>
      <c r="F5" s="28" t="s">
        <v>73</v>
      </c>
      <c r="G5" s="29" t="s">
        <v>194</v>
      </c>
    </row>
    <row r="6" spans="1:8" s="4" customFormat="1" ht="12.75" x14ac:dyDescent="0.2">
      <c r="A6" s="7" t="s">
        <v>0</v>
      </c>
      <c r="B6" s="7" t="s">
        <v>2</v>
      </c>
      <c r="C6" s="9">
        <v>400955</v>
      </c>
      <c r="D6" s="5" t="s">
        <v>93</v>
      </c>
      <c r="E6" s="9">
        <v>28569753</v>
      </c>
      <c r="F6" s="10">
        <f>C6/E6</f>
        <v>1.4034248038476216E-2</v>
      </c>
      <c r="G6" s="9">
        <v>4848300</v>
      </c>
      <c r="H6" s="21"/>
    </row>
    <row r="7" spans="1:8" s="4" customFormat="1" ht="12.75" x14ac:dyDescent="0.2">
      <c r="A7" s="7" t="s">
        <v>0</v>
      </c>
      <c r="B7" s="7" t="s">
        <v>3</v>
      </c>
      <c r="C7" s="9">
        <v>0</v>
      </c>
      <c r="D7" s="22"/>
      <c r="E7" s="9">
        <v>9724191</v>
      </c>
      <c r="F7" s="10">
        <f t="shared" ref="F7:F70" si="0">C7/E7</f>
        <v>0</v>
      </c>
      <c r="G7" s="9">
        <v>0</v>
      </c>
      <c r="H7" s="21"/>
    </row>
    <row r="8" spans="1:8" s="4" customFormat="1" ht="12.75" x14ac:dyDescent="0.2">
      <c r="A8" s="7" t="s">
        <v>0</v>
      </c>
      <c r="B8" s="7" t="s">
        <v>79</v>
      </c>
      <c r="C8" s="9">
        <v>0</v>
      </c>
      <c r="D8" s="22"/>
      <c r="E8" s="9">
        <v>126540521.38</v>
      </c>
      <c r="F8" s="10">
        <f t="shared" si="0"/>
        <v>0</v>
      </c>
      <c r="G8" s="9">
        <v>0</v>
      </c>
      <c r="H8" s="21"/>
    </row>
    <row r="9" spans="1:8" s="4" customFormat="1" ht="12.75" x14ac:dyDescent="0.2">
      <c r="A9" s="7" t="s">
        <v>0</v>
      </c>
      <c r="B9" s="7" t="s">
        <v>80</v>
      </c>
      <c r="C9" s="9">
        <v>0</v>
      </c>
      <c r="D9" s="22"/>
      <c r="E9" s="9">
        <v>35001798</v>
      </c>
      <c r="F9" s="10">
        <f t="shared" si="0"/>
        <v>0</v>
      </c>
      <c r="G9" s="9">
        <v>0</v>
      </c>
      <c r="H9" s="21"/>
    </row>
    <row r="10" spans="1:8" s="4" customFormat="1" ht="38.25" x14ac:dyDescent="0.2">
      <c r="A10" s="7" t="s">
        <v>0</v>
      </c>
      <c r="B10" s="7" t="s">
        <v>4</v>
      </c>
      <c r="C10" s="9">
        <v>2138000</v>
      </c>
      <c r="D10" s="23" t="s">
        <v>89</v>
      </c>
      <c r="E10" s="9">
        <v>310659036</v>
      </c>
      <c r="F10" s="10">
        <f t="shared" si="0"/>
        <v>6.8821432897255242E-3</v>
      </c>
      <c r="G10" s="9">
        <v>22500000</v>
      </c>
      <c r="H10" s="21"/>
    </row>
    <row r="11" spans="1:8" s="4" customFormat="1" ht="12.75" x14ac:dyDescent="0.2">
      <c r="A11" s="7" t="s">
        <v>0</v>
      </c>
      <c r="B11" s="7" t="s">
        <v>5</v>
      </c>
      <c r="C11" s="9">
        <v>258500</v>
      </c>
      <c r="D11" s="5" t="s">
        <v>94</v>
      </c>
      <c r="E11" s="9">
        <v>115720884</v>
      </c>
      <c r="F11" s="10">
        <f t="shared" si="0"/>
        <v>2.2338232397187702E-3</v>
      </c>
      <c r="G11" s="9">
        <v>5000000</v>
      </c>
      <c r="H11" s="21"/>
    </row>
    <row r="12" spans="1:8" s="4" customFormat="1" ht="12.75" x14ac:dyDescent="0.2">
      <c r="A12" s="7" t="s">
        <v>0</v>
      </c>
      <c r="B12" s="7" t="s">
        <v>6</v>
      </c>
      <c r="C12" s="9">
        <v>0</v>
      </c>
      <c r="D12" s="22"/>
      <c r="E12" s="9">
        <v>23760344</v>
      </c>
      <c r="F12" s="10">
        <f t="shared" si="0"/>
        <v>0</v>
      </c>
      <c r="G12" s="9">
        <v>0</v>
      </c>
      <c r="H12" s="21"/>
    </row>
    <row r="13" spans="1:8" s="4" customFormat="1" ht="38.25" x14ac:dyDescent="0.2">
      <c r="A13" s="7" t="s">
        <v>0</v>
      </c>
      <c r="B13" s="7" t="s">
        <v>7</v>
      </c>
      <c r="C13" s="9">
        <v>1882168</v>
      </c>
      <c r="D13" s="22" t="s">
        <v>90</v>
      </c>
      <c r="E13" s="9">
        <v>337182135</v>
      </c>
      <c r="F13" s="10">
        <f t="shared" si="0"/>
        <v>5.5820513741037915E-3</v>
      </c>
      <c r="G13" s="9">
        <v>30500000</v>
      </c>
      <c r="H13" s="21"/>
    </row>
    <row r="14" spans="1:8" s="4" customFormat="1" ht="12.75" x14ac:dyDescent="0.2">
      <c r="A14" s="7" t="s">
        <v>0</v>
      </c>
      <c r="B14" s="7" t="s">
        <v>8</v>
      </c>
      <c r="C14" s="9">
        <v>0</v>
      </c>
      <c r="D14" s="22"/>
      <c r="E14" s="9">
        <v>131005847</v>
      </c>
      <c r="F14" s="10">
        <f t="shared" si="0"/>
        <v>0</v>
      </c>
      <c r="G14" s="9">
        <v>0</v>
      </c>
      <c r="H14" s="21"/>
    </row>
    <row r="15" spans="1:8" s="4" customFormat="1" ht="12.75" x14ac:dyDescent="0.2">
      <c r="A15" s="7" t="s">
        <v>0</v>
      </c>
      <c r="B15" s="7" t="s">
        <v>9</v>
      </c>
      <c r="C15" s="9">
        <v>0</v>
      </c>
      <c r="D15" s="22"/>
      <c r="E15" s="9">
        <v>26731858</v>
      </c>
      <c r="F15" s="10">
        <f t="shared" si="0"/>
        <v>0</v>
      </c>
      <c r="G15" s="9">
        <v>0</v>
      </c>
      <c r="H15" s="21"/>
    </row>
    <row r="16" spans="1:8" s="4" customFormat="1" ht="25.5" x14ac:dyDescent="0.2">
      <c r="A16" s="7" t="s">
        <v>0</v>
      </c>
      <c r="B16" s="7" t="s">
        <v>10</v>
      </c>
      <c r="C16" s="9">
        <v>525000</v>
      </c>
      <c r="D16" s="22" t="s">
        <v>91</v>
      </c>
      <c r="E16" s="9">
        <v>115318669</v>
      </c>
      <c r="F16" s="10">
        <f t="shared" si="0"/>
        <v>4.5526019728861075E-3</v>
      </c>
      <c r="G16" s="9">
        <v>6750000</v>
      </c>
      <c r="H16" s="21"/>
    </row>
    <row r="17" spans="1:7" s="4" customFormat="1" ht="12.75" x14ac:dyDescent="0.2">
      <c r="A17" s="7" t="s">
        <v>0</v>
      </c>
      <c r="B17" s="7" t="s">
        <v>11</v>
      </c>
      <c r="C17" s="9">
        <v>0</v>
      </c>
      <c r="D17" s="22"/>
      <c r="E17" s="9">
        <v>131449375</v>
      </c>
      <c r="F17" s="10">
        <f t="shared" si="0"/>
        <v>0</v>
      </c>
      <c r="G17" s="9">
        <v>0</v>
      </c>
    </row>
    <row r="18" spans="1:7" s="4" customFormat="1" ht="12.75" x14ac:dyDescent="0.2">
      <c r="A18" s="7" t="s">
        <v>0</v>
      </c>
      <c r="B18" s="7" t="s">
        <v>12</v>
      </c>
      <c r="C18" s="9">
        <v>0</v>
      </c>
      <c r="D18" s="22"/>
      <c r="E18" s="9">
        <v>142837260</v>
      </c>
      <c r="F18" s="10">
        <f t="shared" si="0"/>
        <v>0</v>
      </c>
      <c r="G18" s="9"/>
    </row>
    <row r="19" spans="1:7" s="4" customFormat="1" ht="12.75" x14ac:dyDescent="0.2">
      <c r="A19" s="7" t="s">
        <v>0</v>
      </c>
      <c r="B19" s="7" t="s">
        <v>13</v>
      </c>
      <c r="C19" s="9">
        <v>0</v>
      </c>
      <c r="D19" s="22"/>
      <c r="E19" s="9">
        <v>23026635</v>
      </c>
      <c r="F19" s="10">
        <f t="shared" si="0"/>
        <v>0</v>
      </c>
      <c r="G19" s="9">
        <v>0</v>
      </c>
    </row>
    <row r="20" spans="1:7" s="4" customFormat="1" ht="12.75" x14ac:dyDescent="0.2">
      <c r="A20" s="7" t="s">
        <v>0</v>
      </c>
      <c r="B20" s="7" t="s">
        <v>14</v>
      </c>
      <c r="C20" s="9">
        <v>0</v>
      </c>
      <c r="D20" s="22"/>
      <c r="E20" s="9">
        <v>303851563</v>
      </c>
      <c r="F20" s="10">
        <f t="shared" si="0"/>
        <v>0</v>
      </c>
      <c r="G20" s="9">
        <v>0</v>
      </c>
    </row>
    <row r="21" spans="1:7" s="4" customFormat="1" ht="12.75" x14ac:dyDescent="0.2">
      <c r="A21" s="7" t="s">
        <v>0</v>
      </c>
      <c r="B21" s="7" t="s">
        <v>15</v>
      </c>
      <c r="C21" s="9">
        <v>0</v>
      </c>
      <c r="D21" s="22"/>
      <c r="E21" s="9">
        <v>82658358</v>
      </c>
      <c r="F21" s="10">
        <f t="shared" si="0"/>
        <v>0</v>
      </c>
      <c r="G21" s="9">
        <v>0</v>
      </c>
    </row>
    <row r="22" spans="1:7" s="4" customFormat="1" ht="12.75" x14ac:dyDescent="0.2">
      <c r="A22" s="7" t="s">
        <v>0</v>
      </c>
      <c r="B22" s="7" t="s">
        <v>16</v>
      </c>
      <c r="C22" s="9">
        <v>403200</v>
      </c>
      <c r="D22" s="5" t="s">
        <v>92</v>
      </c>
      <c r="E22" s="9">
        <v>78749840</v>
      </c>
      <c r="F22" s="10">
        <f t="shared" si="0"/>
        <v>5.1200104025608175E-3</v>
      </c>
      <c r="G22" s="9">
        <v>5600000</v>
      </c>
    </row>
    <row r="23" spans="1:7" s="4" customFormat="1" ht="12.75" x14ac:dyDescent="0.2">
      <c r="A23" s="7" t="s">
        <v>0</v>
      </c>
      <c r="B23" s="7" t="s">
        <v>17</v>
      </c>
      <c r="C23" s="9">
        <v>0</v>
      </c>
      <c r="D23" s="22"/>
      <c r="E23" s="9">
        <v>224690071</v>
      </c>
      <c r="F23" s="10">
        <f t="shared" si="0"/>
        <v>0</v>
      </c>
      <c r="G23" s="9">
        <v>0</v>
      </c>
    </row>
    <row r="24" spans="1:7" s="4" customFormat="1" ht="12.75" x14ac:dyDescent="0.2">
      <c r="A24" s="7" t="s">
        <v>0</v>
      </c>
      <c r="B24" s="7" t="s">
        <v>18</v>
      </c>
      <c r="C24" s="9">
        <v>0</v>
      </c>
      <c r="D24" s="22"/>
      <c r="E24" s="9">
        <v>20291492.02</v>
      </c>
      <c r="F24" s="10">
        <f t="shared" si="0"/>
        <v>0</v>
      </c>
      <c r="G24" s="9">
        <v>0</v>
      </c>
    </row>
    <row r="25" spans="1:7" s="4" customFormat="1" ht="12.75" x14ac:dyDescent="0.2">
      <c r="A25" s="7" t="s">
        <v>0</v>
      </c>
      <c r="B25" s="7" t="s">
        <v>19</v>
      </c>
      <c r="C25" s="9">
        <v>0</v>
      </c>
      <c r="D25" s="22"/>
      <c r="E25" s="9">
        <v>244294285.38</v>
      </c>
      <c r="F25" s="10">
        <f t="shared" si="0"/>
        <v>0</v>
      </c>
      <c r="G25" s="9">
        <v>0</v>
      </c>
    </row>
    <row r="26" spans="1:7" s="4" customFormat="1" ht="12.75" x14ac:dyDescent="0.2">
      <c r="A26" s="7" t="s">
        <v>0</v>
      </c>
      <c r="B26" s="7" t="s">
        <v>20</v>
      </c>
      <c r="C26" s="9">
        <v>0</v>
      </c>
      <c r="D26" s="22"/>
      <c r="E26" s="9">
        <v>10102594.640000001</v>
      </c>
      <c r="F26" s="10">
        <f t="shared" si="0"/>
        <v>0</v>
      </c>
      <c r="G26" s="9">
        <v>0</v>
      </c>
    </row>
    <row r="27" spans="1:7" s="4" customFormat="1" ht="12.75" x14ac:dyDescent="0.2">
      <c r="A27" s="7" t="s">
        <v>0</v>
      </c>
      <c r="B27" s="7" t="s">
        <v>21</v>
      </c>
      <c r="C27" s="9">
        <v>1462800</v>
      </c>
      <c r="D27" s="5" t="s">
        <v>95</v>
      </c>
      <c r="E27" s="9">
        <v>243390998</v>
      </c>
      <c r="F27" s="10">
        <f t="shared" si="0"/>
        <v>6.0100825914687281E-3</v>
      </c>
      <c r="G27" s="9">
        <v>12000000</v>
      </c>
    </row>
    <row r="28" spans="1:7" s="4" customFormat="1" ht="12.75" x14ac:dyDescent="0.2">
      <c r="A28" s="7" t="s">
        <v>0</v>
      </c>
      <c r="B28" s="7" t="s">
        <v>22</v>
      </c>
      <c r="C28" s="9">
        <v>393400</v>
      </c>
      <c r="D28" s="5" t="s">
        <v>96</v>
      </c>
      <c r="E28" s="9">
        <v>274110122</v>
      </c>
      <c r="F28" s="10">
        <f t="shared" si="0"/>
        <v>1.4351896133189858E-3</v>
      </c>
      <c r="G28" s="9">
        <v>7000000</v>
      </c>
    </row>
    <row r="29" spans="1:7" s="4" customFormat="1" ht="12.75" x14ac:dyDescent="0.2">
      <c r="A29" s="7" t="s">
        <v>0</v>
      </c>
      <c r="B29" s="7" t="s">
        <v>81</v>
      </c>
      <c r="C29" s="9">
        <v>0</v>
      </c>
      <c r="D29" s="22"/>
      <c r="E29" s="9">
        <v>79547198</v>
      </c>
      <c r="F29" s="10">
        <f t="shared" si="0"/>
        <v>0</v>
      </c>
      <c r="G29" s="9">
        <v>0</v>
      </c>
    </row>
    <row r="30" spans="1:7" s="4" customFormat="1" ht="12.75" x14ac:dyDescent="0.2">
      <c r="A30" s="7" t="s">
        <v>0</v>
      </c>
      <c r="B30" s="7" t="s">
        <v>23</v>
      </c>
      <c r="C30" s="9">
        <v>0</v>
      </c>
      <c r="D30" s="22"/>
      <c r="E30" s="9">
        <v>194998783</v>
      </c>
      <c r="F30" s="10">
        <f t="shared" si="0"/>
        <v>0</v>
      </c>
      <c r="G30" s="9">
        <v>0</v>
      </c>
    </row>
    <row r="31" spans="1:7" s="4" customFormat="1" ht="12.75" x14ac:dyDescent="0.2">
      <c r="A31" s="7" t="s">
        <v>0</v>
      </c>
      <c r="B31" s="7" t="s">
        <v>24</v>
      </c>
      <c r="C31" s="9">
        <v>0</v>
      </c>
      <c r="D31" s="22"/>
      <c r="E31" s="9">
        <v>72538278</v>
      </c>
      <c r="F31" s="10">
        <f t="shared" si="0"/>
        <v>0</v>
      </c>
      <c r="G31" s="9">
        <v>0</v>
      </c>
    </row>
    <row r="32" spans="1:7" s="4" customFormat="1" ht="12.75" x14ac:dyDescent="0.2">
      <c r="A32" s="7" t="s">
        <v>1</v>
      </c>
      <c r="B32" s="7" t="s">
        <v>25</v>
      </c>
      <c r="C32" s="9">
        <v>297920</v>
      </c>
      <c r="D32" s="5" t="s">
        <v>97</v>
      </c>
      <c r="E32" s="9">
        <v>154463332</v>
      </c>
      <c r="F32" s="10">
        <f t="shared" si="0"/>
        <v>1.9287425445412506E-3</v>
      </c>
      <c r="G32" s="9">
        <v>4900000</v>
      </c>
    </row>
    <row r="33" spans="1:7" s="4" customFormat="1" ht="12.75" x14ac:dyDescent="0.2">
      <c r="A33" s="7" t="s">
        <v>1</v>
      </c>
      <c r="B33" s="7" t="s">
        <v>26</v>
      </c>
      <c r="C33" s="9">
        <v>0</v>
      </c>
      <c r="D33" s="22"/>
      <c r="E33" s="9">
        <v>32194091.620000001</v>
      </c>
      <c r="F33" s="10">
        <f t="shared" si="0"/>
        <v>0</v>
      </c>
      <c r="G33" s="9">
        <v>0</v>
      </c>
    </row>
    <row r="34" spans="1:7" s="4" customFormat="1" ht="12.75" x14ac:dyDescent="0.2">
      <c r="A34" s="7" t="s">
        <v>1</v>
      </c>
      <c r="B34" s="7" t="s">
        <v>27</v>
      </c>
      <c r="C34" s="9">
        <v>0</v>
      </c>
      <c r="D34" s="22"/>
      <c r="E34" s="9">
        <v>43336222</v>
      </c>
      <c r="F34" s="10">
        <f t="shared" si="0"/>
        <v>0</v>
      </c>
      <c r="G34" s="9">
        <v>0</v>
      </c>
    </row>
    <row r="35" spans="1:7" s="4" customFormat="1" ht="12.75" x14ac:dyDescent="0.2">
      <c r="A35" s="7" t="s">
        <v>1</v>
      </c>
      <c r="B35" s="7" t="s">
        <v>82</v>
      </c>
      <c r="C35" s="9">
        <v>0</v>
      </c>
      <c r="D35" s="22"/>
      <c r="E35" s="9">
        <v>57014905.780000001</v>
      </c>
      <c r="F35" s="10">
        <f t="shared" si="0"/>
        <v>0</v>
      </c>
      <c r="G35" s="9">
        <v>0</v>
      </c>
    </row>
    <row r="36" spans="1:7" s="4" customFormat="1" ht="12.75" x14ac:dyDescent="0.2">
      <c r="A36" s="7" t="s">
        <v>1</v>
      </c>
      <c r="B36" s="7" t="s">
        <v>28</v>
      </c>
      <c r="C36" s="9">
        <v>3067485</v>
      </c>
      <c r="D36" s="5" t="s">
        <v>98</v>
      </c>
      <c r="E36" s="9">
        <v>47961800</v>
      </c>
      <c r="F36" s="10">
        <f t="shared" si="0"/>
        <v>6.3956836482367219E-2</v>
      </c>
      <c r="G36" s="9">
        <v>100000000</v>
      </c>
    </row>
    <row r="37" spans="1:7" s="4" customFormat="1" ht="12.75" x14ac:dyDescent="0.2">
      <c r="A37" s="7" t="s">
        <v>1</v>
      </c>
      <c r="B37" s="7" t="s">
        <v>29</v>
      </c>
      <c r="C37" s="9">
        <v>652500</v>
      </c>
      <c r="D37" s="5" t="s">
        <v>99</v>
      </c>
      <c r="E37" s="9">
        <v>110696513</v>
      </c>
      <c r="F37" s="10">
        <f t="shared" si="0"/>
        <v>5.894494617007493E-3</v>
      </c>
      <c r="G37" s="9">
        <v>18175488</v>
      </c>
    </row>
    <row r="38" spans="1:7" s="4" customFormat="1" ht="12.75" x14ac:dyDescent="0.2">
      <c r="A38" s="7" t="s">
        <v>1</v>
      </c>
      <c r="B38" s="7" t="s">
        <v>30</v>
      </c>
      <c r="C38" s="9">
        <v>0</v>
      </c>
      <c r="D38" s="22"/>
      <c r="E38" s="9">
        <v>25807925</v>
      </c>
      <c r="F38" s="10">
        <f t="shared" si="0"/>
        <v>0</v>
      </c>
      <c r="G38" s="9">
        <v>0</v>
      </c>
    </row>
    <row r="39" spans="1:7" s="4" customFormat="1" ht="12.75" x14ac:dyDescent="0.2">
      <c r="A39" s="7" t="s">
        <v>1</v>
      </c>
      <c r="B39" s="7" t="s">
        <v>31</v>
      </c>
      <c r="C39" s="9">
        <v>0</v>
      </c>
      <c r="D39" s="22"/>
      <c r="E39" s="9">
        <v>9798118</v>
      </c>
      <c r="F39" s="10">
        <f t="shared" si="0"/>
        <v>0</v>
      </c>
      <c r="G39" s="9">
        <v>0</v>
      </c>
    </row>
    <row r="40" spans="1:7" s="4" customFormat="1" ht="12.75" x14ac:dyDescent="0.2">
      <c r="A40" s="7" t="s">
        <v>1</v>
      </c>
      <c r="B40" s="7" t="s">
        <v>32</v>
      </c>
      <c r="C40" s="9">
        <v>0</v>
      </c>
      <c r="D40" s="22"/>
      <c r="E40" s="9">
        <v>77061681</v>
      </c>
      <c r="F40" s="10">
        <f t="shared" si="0"/>
        <v>0</v>
      </c>
      <c r="G40" s="9">
        <v>0</v>
      </c>
    </row>
    <row r="41" spans="1:7" s="4" customFormat="1" ht="25.5" x14ac:dyDescent="0.2">
      <c r="A41" s="7" t="s">
        <v>1</v>
      </c>
      <c r="B41" s="7" t="s">
        <v>33</v>
      </c>
      <c r="C41" s="9">
        <v>1662000</v>
      </c>
      <c r="D41" s="5" t="s">
        <v>100</v>
      </c>
      <c r="E41" s="9">
        <v>98079236</v>
      </c>
      <c r="F41" s="10">
        <f t="shared" si="0"/>
        <v>1.6945482731941346E-2</v>
      </c>
      <c r="G41" s="9">
        <v>60000000</v>
      </c>
    </row>
    <row r="42" spans="1:7" s="4" customFormat="1" ht="12.75" x14ac:dyDescent="0.2">
      <c r="A42" s="7" t="s">
        <v>1</v>
      </c>
      <c r="B42" s="7" t="s">
        <v>83</v>
      </c>
      <c r="C42" s="9">
        <v>0</v>
      </c>
      <c r="D42" s="22"/>
      <c r="E42" s="9">
        <v>62691427.68</v>
      </c>
      <c r="F42" s="10">
        <f t="shared" si="0"/>
        <v>0</v>
      </c>
      <c r="G42" s="9">
        <v>0</v>
      </c>
    </row>
    <row r="43" spans="1:7" s="4" customFormat="1" ht="12.75" x14ac:dyDescent="0.2">
      <c r="A43" s="7" t="s">
        <v>1</v>
      </c>
      <c r="B43" s="7" t="s">
        <v>34</v>
      </c>
      <c r="C43" s="9">
        <v>0</v>
      </c>
      <c r="D43" s="22"/>
      <c r="E43" s="9">
        <v>24742000</v>
      </c>
      <c r="F43" s="10">
        <f t="shared" si="0"/>
        <v>0</v>
      </c>
      <c r="G43" s="9">
        <v>0</v>
      </c>
    </row>
    <row r="44" spans="1:7" s="4" customFormat="1" ht="12.75" x14ac:dyDescent="0.2">
      <c r="A44" s="7" t="s">
        <v>1</v>
      </c>
      <c r="B44" s="7" t="s">
        <v>35</v>
      </c>
      <c r="C44" s="9">
        <v>0</v>
      </c>
      <c r="D44" s="22"/>
      <c r="E44" s="9">
        <v>18218681</v>
      </c>
      <c r="F44" s="10">
        <f t="shared" si="0"/>
        <v>0</v>
      </c>
      <c r="G44" s="9">
        <v>0</v>
      </c>
    </row>
    <row r="45" spans="1:7" s="4" customFormat="1" ht="12.75" x14ac:dyDescent="0.2">
      <c r="A45" s="7" t="s">
        <v>1</v>
      </c>
      <c r="B45" s="7" t="s">
        <v>36</v>
      </c>
      <c r="C45" s="9">
        <v>0</v>
      </c>
      <c r="D45" s="22"/>
      <c r="E45" s="9">
        <v>46604493</v>
      </c>
      <c r="F45" s="10">
        <f t="shared" si="0"/>
        <v>0</v>
      </c>
      <c r="G45" s="9">
        <v>0</v>
      </c>
    </row>
    <row r="46" spans="1:7" s="4" customFormat="1" ht="12.75" x14ac:dyDescent="0.2">
      <c r="A46" s="7" t="s">
        <v>74</v>
      </c>
      <c r="B46" s="7" t="s">
        <v>37</v>
      </c>
      <c r="C46" s="9">
        <v>0</v>
      </c>
      <c r="D46" s="22"/>
      <c r="E46" s="9">
        <v>10051676</v>
      </c>
      <c r="F46" s="10">
        <f t="shared" si="0"/>
        <v>0</v>
      </c>
      <c r="G46" s="9">
        <v>0</v>
      </c>
    </row>
    <row r="47" spans="1:7" s="4" customFormat="1" ht="12.75" x14ac:dyDescent="0.2">
      <c r="A47" s="7" t="s">
        <v>74</v>
      </c>
      <c r="B47" s="7" t="s">
        <v>38</v>
      </c>
      <c r="C47" s="9">
        <v>0</v>
      </c>
      <c r="D47" s="22"/>
      <c r="E47" s="9">
        <v>22431538</v>
      </c>
      <c r="F47" s="10">
        <f t="shared" si="0"/>
        <v>0</v>
      </c>
      <c r="G47" s="9">
        <v>0</v>
      </c>
    </row>
    <row r="48" spans="1:7" s="4" customFormat="1" ht="12.75" x14ac:dyDescent="0.2">
      <c r="A48" s="7" t="s">
        <v>74</v>
      </c>
      <c r="B48" s="7" t="s">
        <v>39</v>
      </c>
      <c r="C48" s="9">
        <v>0</v>
      </c>
      <c r="D48" s="22"/>
      <c r="E48" s="9">
        <v>8982001</v>
      </c>
      <c r="F48" s="10">
        <f t="shared" si="0"/>
        <v>0</v>
      </c>
      <c r="G48" s="9">
        <v>0</v>
      </c>
    </row>
    <row r="49" spans="1:7" s="4" customFormat="1" ht="12.75" x14ac:dyDescent="0.2">
      <c r="A49" s="7" t="s">
        <v>74</v>
      </c>
      <c r="B49" s="7" t="s">
        <v>40</v>
      </c>
      <c r="C49" s="9">
        <v>0</v>
      </c>
      <c r="D49" s="22"/>
      <c r="E49" s="9">
        <v>7759246</v>
      </c>
      <c r="F49" s="10">
        <f t="shared" si="0"/>
        <v>0</v>
      </c>
      <c r="G49" s="9">
        <v>0</v>
      </c>
    </row>
    <row r="50" spans="1:7" s="4" customFormat="1" ht="12.75" x14ac:dyDescent="0.2">
      <c r="A50" s="7" t="s">
        <v>74</v>
      </c>
      <c r="B50" s="7" t="s">
        <v>41</v>
      </c>
      <c r="C50" s="9">
        <v>0</v>
      </c>
      <c r="D50" s="22"/>
      <c r="E50" s="9">
        <v>24349063</v>
      </c>
      <c r="F50" s="10">
        <f t="shared" si="0"/>
        <v>0</v>
      </c>
      <c r="G50" s="9">
        <v>0</v>
      </c>
    </row>
    <row r="51" spans="1:7" s="4" customFormat="1" ht="12.75" x14ac:dyDescent="0.2">
      <c r="A51" s="7" t="s">
        <v>74</v>
      </c>
      <c r="B51" s="7" t="s">
        <v>42</v>
      </c>
      <c r="C51" s="9">
        <v>218400</v>
      </c>
      <c r="D51" s="5" t="s">
        <v>101</v>
      </c>
      <c r="E51" s="9">
        <v>69935947</v>
      </c>
      <c r="F51" s="10">
        <f t="shared" si="0"/>
        <v>3.1228575484936239E-3</v>
      </c>
      <c r="G51" s="9">
        <v>5043880</v>
      </c>
    </row>
    <row r="52" spans="1:7" s="4" customFormat="1" ht="12.75" x14ac:dyDescent="0.2">
      <c r="A52" s="7" t="s">
        <v>74</v>
      </c>
      <c r="B52" s="7" t="s">
        <v>43</v>
      </c>
      <c r="C52" s="9">
        <v>0</v>
      </c>
      <c r="D52" s="22"/>
      <c r="E52" s="9">
        <v>39290212</v>
      </c>
      <c r="F52" s="10">
        <f t="shared" si="0"/>
        <v>0</v>
      </c>
      <c r="G52" s="9">
        <v>0</v>
      </c>
    </row>
    <row r="53" spans="1:7" s="4" customFormat="1" ht="12.75" x14ac:dyDescent="0.2">
      <c r="A53" s="7" t="s">
        <v>74</v>
      </c>
      <c r="B53" s="7" t="s">
        <v>44</v>
      </c>
      <c r="C53" s="9">
        <v>0</v>
      </c>
      <c r="D53" s="22"/>
      <c r="E53" s="9">
        <v>17783442</v>
      </c>
      <c r="F53" s="10">
        <f t="shared" si="0"/>
        <v>0</v>
      </c>
      <c r="G53" s="9">
        <v>0</v>
      </c>
    </row>
    <row r="54" spans="1:7" s="4" customFormat="1" ht="12.75" x14ac:dyDescent="0.2">
      <c r="A54" s="7" t="s">
        <v>74</v>
      </c>
      <c r="B54" s="7" t="s">
        <v>45</v>
      </c>
      <c r="C54" s="9">
        <v>400000</v>
      </c>
      <c r="D54" s="5" t="s">
        <v>102</v>
      </c>
      <c r="E54" s="9">
        <v>10442668</v>
      </c>
      <c r="F54" s="10">
        <f t="shared" si="0"/>
        <v>3.8304387346222248E-2</v>
      </c>
      <c r="G54" s="9">
        <v>3527337</v>
      </c>
    </row>
    <row r="55" spans="1:7" s="4" customFormat="1" ht="12.75" x14ac:dyDescent="0.2">
      <c r="A55" s="7" t="s">
        <v>74</v>
      </c>
      <c r="B55" s="7" t="s">
        <v>46</v>
      </c>
      <c r="C55" s="9">
        <v>0</v>
      </c>
      <c r="D55" s="22"/>
      <c r="E55" s="9">
        <v>-183877</v>
      </c>
      <c r="F55" s="10">
        <f t="shared" si="0"/>
        <v>0</v>
      </c>
      <c r="G55" s="9">
        <v>0</v>
      </c>
    </row>
    <row r="56" spans="1:7" s="4" customFormat="1" ht="12.75" x14ac:dyDescent="0.2">
      <c r="A56" s="7" t="s">
        <v>74</v>
      </c>
      <c r="B56" s="7" t="s">
        <v>47</v>
      </c>
      <c r="C56" s="9">
        <v>0</v>
      </c>
      <c r="D56" s="22"/>
      <c r="E56" s="9">
        <v>-3544952</v>
      </c>
      <c r="F56" s="10">
        <f t="shared" si="0"/>
        <v>0</v>
      </c>
      <c r="G56" s="9">
        <v>0</v>
      </c>
    </row>
    <row r="57" spans="1:7" s="4" customFormat="1" ht="12.75" x14ac:dyDescent="0.2">
      <c r="A57" s="7" t="s">
        <v>74</v>
      </c>
      <c r="B57" s="7" t="s">
        <v>48</v>
      </c>
      <c r="C57" s="9">
        <v>0</v>
      </c>
      <c r="D57" s="22"/>
      <c r="E57" s="9">
        <v>19580306</v>
      </c>
      <c r="F57" s="10">
        <f t="shared" si="0"/>
        <v>0</v>
      </c>
      <c r="G57" s="9">
        <v>0</v>
      </c>
    </row>
    <row r="58" spans="1:7" s="4" customFormat="1" ht="12.75" x14ac:dyDescent="0.2">
      <c r="A58" s="7" t="s">
        <v>74</v>
      </c>
      <c r="B58" s="7" t="s">
        <v>49</v>
      </c>
      <c r="C58" s="9">
        <v>935000</v>
      </c>
      <c r="D58" s="5" t="s">
        <v>103</v>
      </c>
      <c r="E58" s="9">
        <v>61522884</v>
      </c>
      <c r="F58" s="10">
        <f t="shared" si="0"/>
        <v>1.5197597043727664E-2</v>
      </c>
      <c r="G58" s="9">
        <v>10000000</v>
      </c>
    </row>
    <row r="59" spans="1:7" s="4" customFormat="1" ht="12.75" x14ac:dyDescent="0.2">
      <c r="A59" s="7" t="s">
        <v>75</v>
      </c>
      <c r="B59" s="7" t="s">
        <v>50</v>
      </c>
      <c r="C59" s="9">
        <v>0</v>
      </c>
      <c r="D59" s="22"/>
      <c r="E59" s="9">
        <v>22107320</v>
      </c>
      <c r="F59" s="10">
        <f t="shared" si="0"/>
        <v>0</v>
      </c>
      <c r="G59" s="9">
        <v>0</v>
      </c>
    </row>
    <row r="60" spans="1:7" s="4" customFormat="1" ht="12.75" x14ac:dyDescent="0.2">
      <c r="A60" s="7" t="s">
        <v>75</v>
      </c>
      <c r="B60" s="7" t="s">
        <v>51</v>
      </c>
      <c r="C60" s="9">
        <v>0</v>
      </c>
      <c r="D60" s="22"/>
      <c r="E60" s="9">
        <v>-4412017</v>
      </c>
      <c r="F60" s="10">
        <f t="shared" si="0"/>
        <v>0</v>
      </c>
      <c r="G60" s="9">
        <v>0</v>
      </c>
    </row>
    <row r="61" spans="1:7" s="4" customFormat="1" ht="12.75" x14ac:dyDescent="0.2">
      <c r="A61" s="7" t="s">
        <v>75</v>
      </c>
      <c r="B61" s="7" t="s">
        <v>52</v>
      </c>
      <c r="C61" s="9">
        <v>0</v>
      </c>
      <c r="D61" s="22"/>
      <c r="E61" s="9">
        <v>11159306.57</v>
      </c>
      <c r="F61" s="10">
        <f t="shared" si="0"/>
        <v>0</v>
      </c>
      <c r="G61" s="9">
        <v>0</v>
      </c>
    </row>
    <row r="62" spans="1:7" s="4" customFormat="1" ht="12.75" x14ac:dyDescent="0.2">
      <c r="A62" s="7" t="s">
        <v>75</v>
      </c>
      <c r="B62" s="7" t="s">
        <v>85</v>
      </c>
      <c r="C62" s="9">
        <v>0</v>
      </c>
      <c r="D62" s="22"/>
      <c r="E62" s="9">
        <v>25112725</v>
      </c>
      <c r="F62" s="10">
        <f t="shared" si="0"/>
        <v>0</v>
      </c>
      <c r="G62" s="9">
        <v>0</v>
      </c>
    </row>
    <row r="63" spans="1:7" s="4" customFormat="1" ht="12.75" x14ac:dyDescent="0.2">
      <c r="A63" s="7" t="s">
        <v>75</v>
      </c>
      <c r="B63" s="7" t="s">
        <v>53</v>
      </c>
      <c r="C63" s="9">
        <v>0</v>
      </c>
      <c r="D63" s="22"/>
      <c r="E63" s="9">
        <v>99367835</v>
      </c>
      <c r="F63" s="10">
        <f t="shared" si="0"/>
        <v>0</v>
      </c>
      <c r="G63" s="9">
        <v>0</v>
      </c>
    </row>
    <row r="64" spans="1:7" s="4" customFormat="1" ht="12.75" x14ac:dyDescent="0.2">
      <c r="A64" s="7" t="s">
        <v>75</v>
      </c>
      <c r="B64" s="7" t="s">
        <v>84</v>
      </c>
      <c r="C64" s="9">
        <v>0</v>
      </c>
      <c r="D64" s="22"/>
      <c r="E64" s="9">
        <v>20345369</v>
      </c>
      <c r="F64" s="10">
        <f t="shared" si="0"/>
        <v>0</v>
      </c>
      <c r="G64" s="9">
        <v>0</v>
      </c>
    </row>
    <row r="65" spans="1:7" s="4" customFormat="1" ht="12.75" x14ac:dyDescent="0.2">
      <c r="A65" s="7" t="s">
        <v>75</v>
      </c>
      <c r="B65" s="7" t="s">
        <v>54</v>
      </c>
      <c r="C65" s="9">
        <v>0</v>
      </c>
      <c r="D65" s="22"/>
      <c r="E65" s="9">
        <v>16244030</v>
      </c>
      <c r="F65" s="10">
        <f t="shared" si="0"/>
        <v>0</v>
      </c>
      <c r="G65" s="9">
        <v>0</v>
      </c>
    </row>
    <row r="66" spans="1:7" s="4" customFormat="1" ht="12.75" x14ac:dyDescent="0.2">
      <c r="A66" s="7" t="s">
        <v>75</v>
      </c>
      <c r="B66" s="7" t="s">
        <v>55</v>
      </c>
      <c r="C66" s="9">
        <v>155000</v>
      </c>
      <c r="D66" s="5" t="s">
        <v>104</v>
      </c>
      <c r="E66" s="9">
        <v>51978814</v>
      </c>
      <c r="F66" s="10">
        <f t="shared" si="0"/>
        <v>2.9819841599310055E-3</v>
      </c>
      <c r="G66" s="9">
        <v>25000000</v>
      </c>
    </row>
    <row r="67" spans="1:7" s="4" customFormat="1" ht="12.75" x14ac:dyDescent="0.2">
      <c r="A67" s="7" t="s">
        <v>75</v>
      </c>
      <c r="B67" s="7" t="s">
        <v>56</v>
      </c>
      <c r="C67" s="9">
        <v>0</v>
      </c>
      <c r="D67" s="22"/>
      <c r="E67" s="9">
        <v>51284552</v>
      </c>
      <c r="F67" s="10">
        <f t="shared" si="0"/>
        <v>0</v>
      </c>
      <c r="G67" s="9">
        <v>0</v>
      </c>
    </row>
    <row r="68" spans="1:7" s="4" customFormat="1" ht="12.75" x14ac:dyDescent="0.2">
      <c r="A68" s="7" t="s">
        <v>75</v>
      </c>
      <c r="B68" s="7" t="s">
        <v>57</v>
      </c>
      <c r="C68" s="9">
        <v>0</v>
      </c>
      <c r="D68" s="22"/>
      <c r="E68" s="9">
        <v>198151348</v>
      </c>
      <c r="F68" s="10">
        <f t="shared" si="0"/>
        <v>0</v>
      </c>
      <c r="G68" s="9">
        <v>0</v>
      </c>
    </row>
    <row r="69" spans="1:7" s="4" customFormat="1" ht="12.75" x14ac:dyDescent="0.2">
      <c r="A69" s="7" t="s">
        <v>75</v>
      </c>
      <c r="B69" s="7" t="s">
        <v>58</v>
      </c>
      <c r="C69" s="9">
        <v>0</v>
      </c>
      <c r="D69" s="22"/>
      <c r="E69" s="9">
        <v>61923834</v>
      </c>
      <c r="F69" s="10">
        <f t="shared" si="0"/>
        <v>0</v>
      </c>
      <c r="G69" s="9">
        <v>0</v>
      </c>
    </row>
    <row r="70" spans="1:7" s="4" customFormat="1" ht="12.75" x14ac:dyDescent="0.2">
      <c r="A70" s="7" t="s">
        <v>75</v>
      </c>
      <c r="B70" s="7" t="s">
        <v>59</v>
      </c>
      <c r="C70" s="9">
        <v>0</v>
      </c>
      <c r="D70" s="22"/>
      <c r="E70" s="9">
        <v>14622322</v>
      </c>
      <c r="F70" s="10">
        <f t="shared" si="0"/>
        <v>0</v>
      </c>
      <c r="G70" s="9">
        <v>0</v>
      </c>
    </row>
    <row r="71" spans="1:7" s="4" customFormat="1" ht="12.75" x14ac:dyDescent="0.2">
      <c r="A71" s="7" t="s">
        <v>75</v>
      </c>
      <c r="B71" s="7" t="s">
        <v>60</v>
      </c>
      <c r="C71" s="9">
        <v>306000</v>
      </c>
      <c r="D71" s="5" t="s">
        <v>105</v>
      </c>
      <c r="E71" s="9">
        <v>76153205</v>
      </c>
      <c r="F71" s="10">
        <f t="shared" ref="F71:F84" si="1">C71/E71</f>
        <v>4.0182156483105341E-3</v>
      </c>
      <c r="G71" s="9">
        <v>60000000</v>
      </c>
    </row>
    <row r="72" spans="1:7" s="4" customFormat="1" ht="12.75" x14ac:dyDescent="0.2">
      <c r="A72" s="7" t="s">
        <v>75</v>
      </c>
      <c r="B72" s="7" t="s">
        <v>61</v>
      </c>
      <c r="C72" s="9">
        <v>1383000</v>
      </c>
      <c r="D72" s="5" t="s">
        <v>106</v>
      </c>
      <c r="E72" s="9">
        <v>17577809</v>
      </c>
      <c r="F72" s="10">
        <f t="shared" si="1"/>
        <v>7.8678747732439241E-2</v>
      </c>
      <c r="G72" s="9">
        <v>13505859</v>
      </c>
    </row>
    <row r="73" spans="1:7" s="4" customFormat="1" ht="12.75" x14ac:dyDescent="0.2">
      <c r="A73" s="7" t="s">
        <v>75</v>
      </c>
      <c r="B73" s="7" t="s">
        <v>62</v>
      </c>
      <c r="C73" s="9">
        <v>0</v>
      </c>
      <c r="D73" s="22"/>
      <c r="E73" s="9">
        <v>4840893</v>
      </c>
      <c r="F73" s="10">
        <f t="shared" si="1"/>
        <v>0</v>
      </c>
      <c r="G73" s="9">
        <v>0</v>
      </c>
    </row>
    <row r="74" spans="1:7" s="4" customFormat="1" ht="12.75" x14ac:dyDescent="0.2">
      <c r="A74" s="7" t="s">
        <v>75</v>
      </c>
      <c r="B74" s="7" t="s">
        <v>63</v>
      </c>
      <c r="C74" s="9">
        <v>0</v>
      </c>
      <c r="D74" s="22"/>
      <c r="E74" s="9">
        <v>69547074</v>
      </c>
      <c r="F74" s="10">
        <f t="shared" si="1"/>
        <v>0</v>
      </c>
      <c r="G74" s="9">
        <v>0</v>
      </c>
    </row>
    <row r="75" spans="1:7" s="4" customFormat="1" ht="12.75" x14ac:dyDescent="0.2">
      <c r="A75" s="7" t="s">
        <v>75</v>
      </c>
      <c r="B75" s="7" t="s">
        <v>86</v>
      </c>
      <c r="C75" s="9">
        <v>0</v>
      </c>
      <c r="D75" s="22"/>
      <c r="E75" s="9">
        <v>19273109</v>
      </c>
      <c r="F75" s="10">
        <f t="shared" si="1"/>
        <v>0</v>
      </c>
      <c r="G75" s="9">
        <v>0</v>
      </c>
    </row>
    <row r="76" spans="1:7" s="4" customFormat="1" ht="12.75" x14ac:dyDescent="0.2">
      <c r="A76" s="7" t="s">
        <v>76</v>
      </c>
      <c r="B76" s="7" t="s">
        <v>64</v>
      </c>
      <c r="C76" s="9">
        <v>0</v>
      </c>
      <c r="D76" s="22"/>
      <c r="E76" s="9">
        <v>293898044</v>
      </c>
      <c r="F76" s="10">
        <f t="shared" si="1"/>
        <v>0</v>
      </c>
      <c r="G76" s="9">
        <v>0</v>
      </c>
    </row>
    <row r="77" spans="1:7" s="4" customFormat="1" ht="12.75" x14ac:dyDescent="0.2">
      <c r="A77" s="7" t="s">
        <v>76</v>
      </c>
      <c r="B77" s="7" t="s">
        <v>65</v>
      </c>
      <c r="C77" s="9">
        <v>0</v>
      </c>
      <c r="D77" s="22"/>
      <c r="E77" s="9">
        <v>108590063</v>
      </c>
      <c r="F77" s="10">
        <f t="shared" si="1"/>
        <v>0</v>
      </c>
      <c r="G77" s="9">
        <v>0</v>
      </c>
    </row>
    <row r="78" spans="1:7" s="4" customFormat="1" ht="12.75" x14ac:dyDescent="0.2">
      <c r="A78" s="7" t="s">
        <v>76</v>
      </c>
      <c r="B78" s="7" t="s">
        <v>66</v>
      </c>
      <c r="C78" s="9">
        <v>0</v>
      </c>
      <c r="D78" s="22"/>
      <c r="E78" s="9">
        <v>543125760</v>
      </c>
      <c r="F78" s="10">
        <f t="shared" si="1"/>
        <v>0</v>
      </c>
      <c r="G78" s="9">
        <v>0</v>
      </c>
    </row>
    <row r="79" spans="1:7" s="4" customFormat="1" ht="12.75" x14ac:dyDescent="0.2">
      <c r="A79" s="7" t="s">
        <v>76</v>
      </c>
      <c r="B79" s="7" t="s">
        <v>67</v>
      </c>
      <c r="C79" s="9">
        <v>0</v>
      </c>
      <c r="D79" s="22"/>
      <c r="E79" s="9">
        <v>74657203</v>
      </c>
      <c r="F79" s="10">
        <f t="shared" si="1"/>
        <v>0</v>
      </c>
      <c r="G79" s="9">
        <v>0</v>
      </c>
    </row>
    <row r="80" spans="1:7" s="4" customFormat="1" ht="12.75" x14ac:dyDescent="0.2">
      <c r="A80" s="7" t="s">
        <v>76</v>
      </c>
      <c r="B80" s="7" t="s">
        <v>68</v>
      </c>
      <c r="C80" s="9">
        <v>0</v>
      </c>
      <c r="D80" s="22"/>
      <c r="E80" s="9">
        <v>17349619</v>
      </c>
      <c r="F80" s="10">
        <f t="shared" si="1"/>
        <v>0</v>
      </c>
      <c r="G80" s="9">
        <v>0</v>
      </c>
    </row>
    <row r="81" spans="1:8" s="4" customFormat="1" ht="12.75" x14ac:dyDescent="0.2">
      <c r="A81" s="7" t="s">
        <v>76</v>
      </c>
      <c r="B81" s="7" t="s">
        <v>87</v>
      </c>
      <c r="C81" s="9">
        <v>0</v>
      </c>
      <c r="D81" s="22"/>
      <c r="E81" s="9">
        <v>743551360</v>
      </c>
      <c r="F81" s="10">
        <f t="shared" si="1"/>
        <v>0</v>
      </c>
      <c r="G81" s="9">
        <v>0</v>
      </c>
      <c r="H81" s="21"/>
    </row>
    <row r="82" spans="1:8" s="4" customFormat="1" ht="12.75" x14ac:dyDescent="0.2">
      <c r="A82" s="7" t="s">
        <v>76</v>
      </c>
      <c r="B82" s="7" t="s">
        <v>69</v>
      </c>
      <c r="C82" s="9">
        <v>0</v>
      </c>
      <c r="D82" s="22"/>
      <c r="E82" s="9">
        <v>63637131</v>
      </c>
      <c r="F82" s="10">
        <f t="shared" si="1"/>
        <v>0</v>
      </c>
      <c r="G82" s="9">
        <v>0</v>
      </c>
      <c r="H82" s="21"/>
    </row>
    <row r="83" spans="1:8" s="4" customFormat="1" ht="12.75" x14ac:dyDescent="0.2">
      <c r="A83" s="7" t="s">
        <v>77</v>
      </c>
      <c r="B83" s="7" t="s">
        <v>70</v>
      </c>
      <c r="C83" s="9">
        <v>0</v>
      </c>
      <c r="D83" s="22"/>
      <c r="E83" s="9">
        <v>1591138423</v>
      </c>
      <c r="F83" s="10">
        <f t="shared" si="1"/>
        <v>0</v>
      </c>
      <c r="G83" s="9">
        <v>0</v>
      </c>
      <c r="H83" s="21"/>
    </row>
    <row r="84" spans="1:8" s="4" customFormat="1" ht="12.75" x14ac:dyDescent="0.2">
      <c r="A84" s="7" t="s">
        <v>77</v>
      </c>
      <c r="B84" s="7" t="s">
        <v>71</v>
      </c>
      <c r="C84" s="9">
        <v>0</v>
      </c>
      <c r="D84" s="22"/>
      <c r="E84" s="9">
        <v>543992320</v>
      </c>
      <c r="F84" s="10">
        <f t="shared" si="1"/>
        <v>0</v>
      </c>
      <c r="G84" s="9">
        <v>0</v>
      </c>
      <c r="H84" s="21"/>
    </row>
    <row r="86" spans="1:8" s="4" customFormat="1" ht="59.25" customHeight="1" x14ac:dyDescent="0.2">
      <c r="A86" s="123" t="s">
        <v>88</v>
      </c>
      <c r="B86" s="123"/>
      <c r="C86" s="123"/>
      <c r="D86" s="123"/>
      <c r="E86" s="123"/>
      <c r="F86" s="123"/>
      <c r="G86" s="123"/>
      <c r="H86" s="25"/>
    </row>
    <row r="89" spans="1:8" s="4" customFormat="1" ht="12.75" x14ac:dyDescent="0.2">
      <c r="C89" s="26"/>
      <c r="D89" s="27"/>
      <c r="E89" s="26"/>
      <c r="G89" s="11"/>
      <c r="H89" s="21"/>
    </row>
  </sheetData>
  <autoFilter ref="A5:B84"/>
  <mergeCells count="1">
    <mergeCell ref="A86:G8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selection activeCell="A3" sqref="A3"/>
    </sheetView>
  </sheetViews>
  <sheetFormatPr defaultColWidth="25.42578125" defaultRowHeight="12.75" x14ac:dyDescent="0.2"/>
  <cols>
    <col min="1" max="1" width="21.28515625" style="55" customWidth="1"/>
    <col min="2" max="2" width="20.140625" style="53" customWidth="1"/>
    <col min="3" max="3" width="14.42578125" style="54" bestFit="1" customWidth="1"/>
    <col min="4" max="4" width="20.7109375" style="54" bestFit="1" customWidth="1"/>
    <col min="5" max="5" width="9.42578125" style="55" bestFit="1" customWidth="1"/>
    <col min="6" max="6" width="16.28515625" style="76" customWidth="1"/>
    <col min="7" max="250" width="25.42578125" style="55"/>
    <col min="251" max="251" width="28.28515625" style="55" customWidth="1"/>
    <col min="252" max="252" width="36.42578125" style="55" customWidth="1"/>
    <col min="253" max="253" width="21.140625" style="55" bestFit="1" customWidth="1"/>
    <col min="254" max="254" width="20.7109375" style="55" bestFit="1" customWidth="1"/>
    <col min="255" max="255" width="9.42578125" style="55" bestFit="1" customWidth="1"/>
    <col min="256" max="506" width="25.42578125" style="55"/>
    <col min="507" max="507" width="28.28515625" style="55" customWidth="1"/>
    <col min="508" max="508" width="36.42578125" style="55" customWidth="1"/>
    <col min="509" max="509" width="21.140625" style="55" bestFit="1" customWidth="1"/>
    <col min="510" max="510" width="20.7109375" style="55" bestFit="1" customWidth="1"/>
    <col min="511" max="511" width="9.42578125" style="55" bestFit="1" customWidth="1"/>
    <col min="512" max="762" width="25.42578125" style="55"/>
    <col min="763" max="763" width="28.28515625" style="55" customWidth="1"/>
    <col min="764" max="764" width="36.42578125" style="55" customWidth="1"/>
    <col min="765" max="765" width="21.140625" style="55" bestFit="1" customWidth="1"/>
    <col min="766" max="766" width="20.7109375" style="55" bestFit="1" customWidth="1"/>
    <col min="767" max="767" width="9.42578125" style="55" bestFit="1" customWidth="1"/>
    <col min="768" max="1018" width="25.42578125" style="55"/>
    <col min="1019" max="1019" width="28.28515625" style="55" customWidth="1"/>
    <col min="1020" max="1020" width="36.42578125" style="55" customWidth="1"/>
    <col min="1021" max="1021" width="21.140625" style="55" bestFit="1" customWidth="1"/>
    <col min="1022" max="1022" width="20.7109375" style="55" bestFit="1" customWidth="1"/>
    <col min="1023" max="1023" width="9.42578125" style="55" bestFit="1" customWidth="1"/>
    <col min="1024" max="1274" width="25.42578125" style="55"/>
    <col min="1275" max="1275" width="28.28515625" style="55" customWidth="1"/>
    <col min="1276" max="1276" width="36.42578125" style="55" customWidth="1"/>
    <col min="1277" max="1277" width="21.140625" style="55" bestFit="1" customWidth="1"/>
    <col min="1278" max="1278" width="20.7109375" style="55" bestFit="1" customWidth="1"/>
    <col min="1279" max="1279" width="9.42578125" style="55" bestFit="1" customWidth="1"/>
    <col min="1280" max="1530" width="25.42578125" style="55"/>
    <col min="1531" max="1531" width="28.28515625" style="55" customWidth="1"/>
    <col min="1532" max="1532" width="36.42578125" style="55" customWidth="1"/>
    <col min="1533" max="1533" width="21.140625" style="55" bestFit="1" customWidth="1"/>
    <col min="1534" max="1534" width="20.7109375" style="55" bestFit="1" customWidth="1"/>
    <col min="1535" max="1535" width="9.42578125" style="55" bestFit="1" customWidth="1"/>
    <col min="1536" max="1786" width="25.42578125" style="55"/>
    <col min="1787" max="1787" width="28.28515625" style="55" customWidth="1"/>
    <col min="1788" max="1788" width="36.42578125" style="55" customWidth="1"/>
    <col min="1789" max="1789" width="21.140625" style="55" bestFit="1" customWidth="1"/>
    <col min="1790" max="1790" width="20.7109375" style="55" bestFit="1" customWidth="1"/>
    <col min="1791" max="1791" width="9.42578125" style="55" bestFit="1" customWidth="1"/>
    <col min="1792" max="2042" width="25.42578125" style="55"/>
    <col min="2043" max="2043" width="28.28515625" style="55" customWidth="1"/>
    <col min="2044" max="2044" width="36.42578125" style="55" customWidth="1"/>
    <col min="2045" max="2045" width="21.140625" style="55" bestFit="1" customWidth="1"/>
    <col min="2046" max="2046" width="20.7109375" style="55" bestFit="1" customWidth="1"/>
    <col min="2047" max="2047" width="9.42578125" style="55" bestFit="1" customWidth="1"/>
    <col min="2048" max="2298" width="25.42578125" style="55"/>
    <col min="2299" max="2299" width="28.28515625" style="55" customWidth="1"/>
    <col min="2300" max="2300" width="36.42578125" style="55" customWidth="1"/>
    <col min="2301" max="2301" width="21.140625" style="55" bestFit="1" customWidth="1"/>
    <col min="2302" max="2302" width="20.7109375" style="55" bestFit="1" customWidth="1"/>
    <col min="2303" max="2303" width="9.42578125" style="55" bestFit="1" customWidth="1"/>
    <col min="2304" max="2554" width="25.42578125" style="55"/>
    <col min="2555" max="2555" width="28.28515625" style="55" customWidth="1"/>
    <col min="2556" max="2556" width="36.42578125" style="55" customWidth="1"/>
    <col min="2557" max="2557" width="21.140625" style="55" bestFit="1" customWidth="1"/>
    <col min="2558" max="2558" width="20.7109375" style="55" bestFit="1" customWidth="1"/>
    <col min="2559" max="2559" width="9.42578125" style="55" bestFit="1" customWidth="1"/>
    <col min="2560" max="2810" width="25.42578125" style="55"/>
    <col min="2811" max="2811" width="28.28515625" style="55" customWidth="1"/>
    <col min="2812" max="2812" width="36.42578125" style="55" customWidth="1"/>
    <col min="2813" max="2813" width="21.140625" style="55" bestFit="1" customWidth="1"/>
    <col min="2814" max="2814" width="20.7109375" style="55" bestFit="1" customWidth="1"/>
    <col min="2815" max="2815" width="9.42578125" style="55" bestFit="1" customWidth="1"/>
    <col min="2816" max="3066" width="25.42578125" style="55"/>
    <col min="3067" max="3067" width="28.28515625" style="55" customWidth="1"/>
    <col min="3068" max="3068" width="36.42578125" style="55" customWidth="1"/>
    <col min="3069" max="3069" width="21.140625" style="55" bestFit="1" customWidth="1"/>
    <col min="3070" max="3070" width="20.7109375" style="55" bestFit="1" customWidth="1"/>
    <col min="3071" max="3071" width="9.42578125" style="55" bestFit="1" customWidth="1"/>
    <col min="3072" max="3322" width="25.42578125" style="55"/>
    <col min="3323" max="3323" width="28.28515625" style="55" customWidth="1"/>
    <col min="3324" max="3324" width="36.42578125" style="55" customWidth="1"/>
    <col min="3325" max="3325" width="21.140625" style="55" bestFit="1" customWidth="1"/>
    <col min="3326" max="3326" width="20.7109375" style="55" bestFit="1" customWidth="1"/>
    <col min="3327" max="3327" width="9.42578125" style="55" bestFit="1" customWidth="1"/>
    <col min="3328" max="3578" width="25.42578125" style="55"/>
    <col min="3579" max="3579" width="28.28515625" style="55" customWidth="1"/>
    <col min="3580" max="3580" width="36.42578125" style="55" customWidth="1"/>
    <col min="3581" max="3581" width="21.140625" style="55" bestFit="1" customWidth="1"/>
    <col min="3582" max="3582" width="20.7109375" style="55" bestFit="1" customWidth="1"/>
    <col min="3583" max="3583" width="9.42578125" style="55" bestFit="1" customWidth="1"/>
    <col min="3584" max="3834" width="25.42578125" style="55"/>
    <col min="3835" max="3835" width="28.28515625" style="55" customWidth="1"/>
    <col min="3836" max="3836" width="36.42578125" style="55" customWidth="1"/>
    <col min="3837" max="3837" width="21.140625" style="55" bestFit="1" customWidth="1"/>
    <col min="3838" max="3838" width="20.7109375" style="55" bestFit="1" customWidth="1"/>
    <col min="3839" max="3839" width="9.42578125" style="55" bestFit="1" customWidth="1"/>
    <col min="3840" max="4090" width="25.42578125" style="55"/>
    <col min="4091" max="4091" width="28.28515625" style="55" customWidth="1"/>
    <col min="4092" max="4092" width="36.42578125" style="55" customWidth="1"/>
    <col min="4093" max="4093" width="21.140625" style="55" bestFit="1" customWidth="1"/>
    <col min="4094" max="4094" width="20.7109375" style="55" bestFit="1" customWidth="1"/>
    <col min="4095" max="4095" width="9.42578125" style="55" bestFit="1" customWidth="1"/>
    <col min="4096" max="4346" width="25.42578125" style="55"/>
    <col min="4347" max="4347" width="28.28515625" style="55" customWidth="1"/>
    <col min="4348" max="4348" width="36.42578125" style="55" customWidth="1"/>
    <col min="4349" max="4349" width="21.140625" style="55" bestFit="1" customWidth="1"/>
    <col min="4350" max="4350" width="20.7109375" style="55" bestFit="1" customWidth="1"/>
    <col min="4351" max="4351" width="9.42578125" style="55" bestFit="1" customWidth="1"/>
    <col min="4352" max="4602" width="25.42578125" style="55"/>
    <col min="4603" max="4603" width="28.28515625" style="55" customWidth="1"/>
    <col min="4604" max="4604" width="36.42578125" style="55" customWidth="1"/>
    <col min="4605" max="4605" width="21.140625" style="55" bestFit="1" customWidth="1"/>
    <col min="4606" max="4606" width="20.7109375" style="55" bestFit="1" customWidth="1"/>
    <col min="4607" max="4607" width="9.42578125" style="55" bestFit="1" customWidth="1"/>
    <col min="4608" max="4858" width="25.42578125" style="55"/>
    <col min="4859" max="4859" width="28.28515625" style="55" customWidth="1"/>
    <col min="4860" max="4860" width="36.42578125" style="55" customWidth="1"/>
    <col min="4861" max="4861" width="21.140625" style="55" bestFit="1" customWidth="1"/>
    <col min="4862" max="4862" width="20.7109375" style="55" bestFit="1" customWidth="1"/>
    <col min="4863" max="4863" width="9.42578125" style="55" bestFit="1" customWidth="1"/>
    <col min="4864" max="5114" width="25.42578125" style="55"/>
    <col min="5115" max="5115" width="28.28515625" style="55" customWidth="1"/>
    <col min="5116" max="5116" width="36.42578125" style="55" customWidth="1"/>
    <col min="5117" max="5117" width="21.140625" style="55" bestFit="1" customWidth="1"/>
    <col min="5118" max="5118" width="20.7109375" style="55" bestFit="1" customWidth="1"/>
    <col min="5119" max="5119" width="9.42578125" style="55" bestFit="1" customWidth="1"/>
    <col min="5120" max="5370" width="25.42578125" style="55"/>
    <col min="5371" max="5371" width="28.28515625" style="55" customWidth="1"/>
    <col min="5372" max="5372" width="36.42578125" style="55" customWidth="1"/>
    <col min="5373" max="5373" width="21.140625" style="55" bestFit="1" customWidth="1"/>
    <col min="5374" max="5374" width="20.7109375" style="55" bestFit="1" customWidth="1"/>
    <col min="5375" max="5375" width="9.42578125" style="55" bestFit="1" customWidth="1"/>
    <col min="5376" max="5626" width="25.42578125" style="55"/>
    <col min="5627" max="5627" width="28.28515625" style="55" customWidth="1"/>
    <col min="5628" max="5628" width="36.42578125" style="55" customWidth="1"/>
    <col min="5629" max="5629" width="21.140625" style="55" bestFit="1" customWidth="1"/>
    <col min="5630" max="5630" width="20.7109375" style="55" bestFit="1" customWidth="1"/>
    <col min="5631" max="5631" width="9.42578125" style="55" bestFit="1" customWidth="1"/>
    <col min="5632" max="5882" width="25.42578125" style="55"/>
    <col min="5883" max="5883" width="28.28515625" style="55" customWidth="1"/>
    <col min="5884" max="5884" width="36.42578125" style="55" customWidth="1"/>
    <col min="5885" max="5885" width="21.140625" style="55" bestFit="1" customWidth="1"/>
    <col min="5886" max="5886" width="20.7109375" style="55" bestFit="1" customWidth="1"/>
    <col min="5887" max="5887" width="9.42578125" style="55" bestFit="1" customWidth="1"/>
    <col min="5888" max="6138" width="25.42578125" style="55"/>
    <col min="6139" max="6139" width="28.28515625" style="55" customWidth="1"/>
    <col min="6140" max="6140" width="36.42578125" style="55" customWidth="1"/>
    <col min="6141" max="6141" width="21.140625" style="55" bestFit="1" customWidth="1"/>
    <col min="6142" max="6142" width="20.7109375" style="55" bestFit="1" customWidth="1"/>
    <col min="6143" max="6143" width="9.42578125" style="55" bestFit="1" customWidth="1"/>
    <col min="6144" max="6394" width="25.42578125" style="55"/>
    <col min="6395" max="6395" width="28.28515625" style="55" customWidth="1"/>
    <col min="6396" max="6396" width="36.42578125" style="55" customWidth="1"/>
    <col min="6397" max="6397" width="21.140625" style="55" bestFit="1" customWidth="1"/>
    <col min="6398" max="6398" width="20.7109375" style="55" bestFit="1" customWidth="1"/>
    <col min="6399" max="6399" width="9.42578125" style="55" bestFit="1" customWidth="1"/>
    <col min="6400" max="6650" width="25.42578125" style="55"/>
    <col min="6651" max="6651" width="28.28515625" style="55" customWidth="1"/>
    <col min="6652" max="6652" width="36.42578125" style="55" customWidth="1"/>
    <col min="6653" max="6653" width="21.140625" style="55" bestFit="1" customWidth="1"/>
    <col min="6654" max="6654" width="20.7109375" style="55" bestFit="1" customWidth="1"/>
    <col min="6655" max="6655" width="9.42578125" style="55" bestFit="1" customWidth="1"/>
    <col min="6656" max="6906" width="25.42578125" style="55"/>
    <col min="6907" max="6907" width="28.28515625" style="55" customWidth="1"/>
    <col min="6908" max="6908" width="36.42578125" style="55" customWidth="1"/>
    <col min="6909" max="6909" width="21.140625" style="55" bestFit="1" customWidth="1"/>
    <col min="6910" max="6910" width="20.7109375" style="55" bestFit="1" customWidth="1"/>
    <col min="6911" max="6911" width="9.42578125" style="55" bestFit="1" customWidth="1"/>
    <col min="6912" max="7162" width="25.42578125" style="55"/>
    <col min="7163" max="7163" width="28.28515625" style="55" customWidth="1"/>
    <col min="7164" max="7164" width="36.42578125" style="55" customWidth="1"/>
    <col min="7165" max="7165" width="21.140625" style="55" bestFit="1" customWidth="1"/>
    <col min="7166" max="7166" width="20.7109375" style="55" bestFit="1" customWidth="1"/>
    <col min="7167" max="7167" width="9.42578125" style="55" bestFit="1" customWidth="1"/>
    <col min="7168" max="7418" width="25.42578125" style="55"/>
    <col min="7419" max="7419" width="28.28515625" style="55" customWidth="1"/>
    <col min="7420" max="7420" width="36.42578125" style="55" customWidth="1"/>
    <col min="7421" max="7421" width="21.140625" style="55" bestFit="1" customWidth="1"/>
    <col min="7422" max="7422" width="20.7109375" style="55" bestFit="1" customWidth="1"/>
    <col min="7423" max="7423" width="9.42578125" style="55" bestFit="1" customWidth="1"/>
    <col min="7424" max="7674" width="25.42578125" style="55"/>
    <col min="7675" max="7675" width="28.28515625" style="55" customWidth="1"/>
    <col min="7676" max="7676" width="36.42578125" style="55" customWidth="1"/>
    <col min="7677" max="7677" width="21.140625" style="55" bestFit="1" customWidth="1"/>
    <col min="7678" max="7678" width="20.7109375" style="55" bestFit="1" customWidth="1"/>
    <col min="7679" max="7679" width="9.42578125" style="55" bestFit="1" customWidth="1"/>
    <col min="7680" max="7930" width="25.42578125" style="55"/>
    <col min="7931" max="7931" width="28.28515625" style="55" customWidth="1"/>
    <col min="7932" max="7932" width="36.42578125" style="55" customWidth="1"/>
    <col min="7933" max="7933" width="21.140625" style="55" bestFit="1" customWidth="1"/>
    <col min="7934" max="7934" width="20.7109375" style="55" bestFit="1" customWidth="1"/>
    <col min="7935" max="7935" width="9.42578125" style="55" bestFit="1" customWidth="1"/>
    <col min="7936" max="8186" width="25.42578125" style="55"/>
    <col min="8187" max="8187" width="28.28515625" style="55" customWidth="1"/>
    <col min="8188" max="8188" width="36.42578125" style="55" customWidth="1"/>
    <col min="8189" max="8189" width="21.140625" style="55" bestFit="1" customWidth="1"/>
    <col min="8190" max="8190" width="20.7109375" style="55" bestFit="1" customWidth="1"/>
    <col min="8191" max="8191" width="9.42578125" style="55" bestFit="1" customWidth="1"/>
    <col min="8192" max="8442" width="25.42578125" style="55"/>
    <col min="8443" max="8443" width="28.28515625" style="55" customWidth="1"/>
    <col min="8444" max="8444" width="36.42578125" style="55" customWidth="1"/>
    <col min="8445" max="8445" width="21.140625" style="55" bestFit="1" customWidth="1"/>
    <col min="8446" max="8446" width="20.7109375" style="55" bestFit="1" customWidth="1"/>
    <col min="8447" max="8447" width="9.42578125" style="55" bestFit="1" customWidth="1"/>
    <col min="8448" max="8698" width="25.42578125" style="55"/>
    <col min="8699" max="8699" width="28.28515625" style="55" customWidth="1"/>
    <col min="8700" max="8700" width="36.42578125" style="55" customWidth="1"/>
    <col min="8701" max="8701" width="21.140625" style="55" bestFit="1" customWidth="1"/>
    <col min="8702" max="8702" width="20.7109375" style="55" bestFit="1" customWidth="1"/>
    <col min="8703" max="8703" width="9.42578125" style="55" bestFit="1" customWidth="1"/>
    <col min="8704" max="8954" width="25.42578125" style="55"/>
    <col min="8955" max="8955" width="28.28515625" style="55" customWidth="1"/>
    <col min="8956" max="8956" width="36.42578125" style="55" customWidth="1"/>
    <col min="8957" max="8957" width="21.140625" style="55" bestFit="1" customWidth="1"/>
    <col min="8958" max="8958" width="20.7109375" style="55" bestFit="1" customWidth="1"/>
    <col min="8959" max="8959" width="9.42578125" style="55" bestFit="1" customWidth="1"/>
    <col min="8960" max="9210" width="25.42578125" style="55"/>
    <col min="9211" max="9211" width="28.28515625" style="55" customWidth="1"/>
    <col min="9212" max="9212" width="36.42578125" style="55" customWidth="1"/>
    <col min="9213" max="9213" width="21.140625" style="55" bestFit="1" customWidth="1"/>
    <col min="9214" max="9214" width="20.7109375" style="55" bestFit="1" customWidth="1"/>
    <col min="9215" max="9215" width="9.42578125" style="55" bestFit="1" customWidth="1"/>
    <col min="9216" max="9466" width="25.42578125" style="55"/>
    <col min="9467" max="9467" width="28.28515625" style="55" customWidth="1"/>
    <col min="9468" max="9468" width="36.42578125" style="55" customWidth="1"/>
    <col min="9469" max="9469" width="21.140625" style="55" bestFit="1" customWidth="1"/>
    <col min="9470" max="9470" width="20.7109375" style="55" bestFit="1" customWidth="1"/>
    <col min="9471" max="9471" width="9.42578125" style="55" bestFit="1" customWidth="1"/>
    <col min="9472" max="9722" width="25.42578125" style="55"/>
    <col min="9723" max="9723" width="28.28515625" style="55" customWidth="1"/>
    <col min="9724" max="9724" width="36.42578125" style="55" customWidth="1"/>
    <col min="9725" max="9725" width="21.140625" style="55" bestFit="1" customWidth="1"/>
    <col min="9726" max="9726" width="20.7109375" style="55" bestFit="1" customWidth="1"/>
    <col min="9727" max="9727" width="9.42578125" style="55" bestFit="1" customWidth="1"/>
    <col min="9728" max="9978" width="25.42578125" style="55"/>
    <col min="9979" max="9979" width="28.28515625" style="55" customWidth="1"/>
    <col min="9980" max="9980" width="36.42578125" style="55" customWidth="1"/>
    <col min="9981" max="9981" width="21.140625" style="55" bestFit="1" customWidth="1"/>
    <col min="9982" max="9982" width="20.7109375" style="55" bestFit="1" customWidth="1"/>
    <col min="9983" max="9983" width="9.42578125" style="55" bestFit="1" customWidth="1"/>
    <col min="9984" max="10234" width="25.42578125" style="55"/>
    <col min="10235" max="10235" width="28.28515625" style="55" customWidth="1"/>
    <col min="10236" max="10236" width="36.42578125" style="55" customWidth="1"/>
    <col min="10237" max="10237" width="21.140625" style="55" bestFit="1" customWidth="1"/>
    <col min="10238" max="10238" width="20.7109375" style="55" bestFit="1" customWidth="1"/>
    <col min="10239" max="10239" width="9.42578125" style="55" bestFit="1" customWidth="1"/>
    <col min="10240" max="10490" width="25.42578125" style="55"/>
    <col min="10491" max="10491" width="28.28515625" style="55" customWidth="1"/>
    <col min="10492" max="10492" width="36.42578125" style="55" customWidth="1"/>
    <col min="10493" max="10493" width="21.140625" style="55" bestFit="1" customWidth="1"/>
    <col min="10494" max="10494" width="20.7109375" style="55" bestFit="1" customWidth="1"/>
    <col min="10495" max="10495" width="9.42578125" style="55" bestFit="1" customWidth="1"/>
    <col min="10496" max="10746" width="25.42578125" style="55"/>
    <col min="10747" max="10747" width="28.28515625" style="55" customWidth="1"/>
    <col min="10748" max="10748" width="36.42578125" style="55" customWidth="1"/>
    <col min="10749" max="10749" width="21.140625" style="55" bestFit="1" customWidth="1"/>
    <col min="10750" max="10750" width="20.7109375" style="55" bestFit="1" customWidth="1"/>
    <col min="10751" max="10751" width="9.42578125" style="55" bestFit="1" customWidth="1"/>
    <col min="10752" max="11002" width="25.42578125" style="55"/>
    <col min="11003" max="11003" width="28.28515625" style="55" customWidth="1"/>
    <col min="11004" max="11004" width="36.42578125" style="55" customWidth="1"/>
    <col min="11005" max="11005" width="21.140625" style="55" bestFit="1" customWidth="1"/>
    <col min="11006" max="11006" width="20.7109375" style="55" bestFit="1" customWidth="1"/>
    <col min="11007" max="11007" width="9.42578125" style="55" bestFit="1" customWidth="1"/>
    <col min="11008" max="11258" width="25.42578125" style="55"/>
    <col min="11259" max="11259" width="28.28515625" style="55" customWidth="1"/>
    <col min="11260" max="11260" width="36.42578125" style="55" customWidth="1"/>
    <col min="11261" max="11261" width="21.140625" style="55" bestFit="1" customWidth="1"/>
    <col min="11262" max="11262" width="20.7109375" style="55" bestFit="1" customWidth="1"/>
    <col min="11263" max="11263" width="9.42578125" style="55" bestFit="1" customWidth="1"/>
    <col min="11264" max="11514" width="25.42578125" style="55"/>
    <col min="11515" max="11515" width="28.28515625" style="55" customWidth="1"/>
    <col min="11516" max="11516" width="36.42578125" style="55" customWidth="1"/>
    <col min="11517" max="11517" width="21.140625" style="55" bestFit="1" customWidth="1"/>
    <col min="11518" max="11518" width="20.7109375" style="55" bestFit="1" customWidth="1"/>
    <col min="11519" max="11519" width="9.42578125" style="55" bestFit="1" customWidth="1"/>
    <col min="11520" max="11770" width="25.42578125" style="55"/>
    <col min="11771" max="11771" width="28.28515625" style="55" customWidth="1"/>
    <col min="11772" max="11772" width="36.42578125" style="55" customWidth="1"/>
    <col min="11773" max="11773" width="21.140625" style="55" bestFit="1" customWidth="1"/>
    <col min="11774" max="11774" width="20.7109375" style="55" bestFit="1" customWidth="1"/>
    <col min="11775" max="11775" width="9.42578125" style="55" bestFit="1" customWidth="1"/>
    <col min="11776" max="12026" width="25.42578125" style="55"/>
    <col min="12027" max="12027" width="28.28515625" style="55" customWidth="1"/>
    <col min="12028" max="12028" width="36.42578125" style="55" customWidth="1"/>
    <col min="12029" max="12029" width="21.140625" style="55" bestFit="1" customWidth="1"/>
    <col min="12030" max="12030" width="20.7109375" style="55" bestFit="1" customWidth="1"/>
    <col min="12031" max="12031" width="9.42578125" style="55" bestFit="1" customWidth="1"/>
    <col min="12032" max="12282" width="25.42578125" style="55"/>
    <col min="12283" max="12283" width="28.28515625" style="55" customWidth="1"/>
    <col min="12284" max="12284" width="36.42578125" style="55" customWidth="1"/>
    <col min="12285" max="12285" width="21.140625" style="55" bestFit="1" customWidth="1"/>
    <col min="12286" max="12286" width="20.7109375" style="55" bestFit="1" customWidth="1"/>
    <col min="12287" max="12287" width="9.42578125" style="55" bestFit="1" customWidth="1"/>
    <col min="12288" max="12538" width="25.42578125" style="55"/>
    <col min="12539" max="12539" width="28.28515625" style="55" customWidth="1"/>
    <col min="12540" max="12540" width="36.42578125" style="55" customWidth="1"/>
    <col min="12541" max="12541" width="21.140625" style="55" bestFit="1" customWidth="1"/>
    <col min="12542" max="12542" width="20.7109375" style="55" bestFit="1" customWidth="1"/>
    <col min="12543" max="12543" width="9.42578125" style="55" bestFit="1" customWidth="1"/>
    <col min="12544" max="12794" width="25.42578125" style="55"/>
    <col min="12795" max="12795" width="28.28515625" style="55" customWidth="1"/>
    <col min="12796" max="12796" width="36.42578125" style="55" customWidth="1"/>
    <col min="12797" max="12797" width="21.140625" style="55" bestFit="1" customWidth="1"/>
    <col min="12798" max="12798" width="20.7109375" style="55" bestFit="1" customWidth="1"/>
    <col min="12799" max="12799" width="9.42578125" style="55" bestFit="1" customWidth="1"/>
    <col min="12800" max="13050" width="25.42578125" style="55"/>
    <col min="13051" max="13051" width="28.28515625" style="55" customWidth="1"/>
    <col min="13052" max="13052" width="36.42578125" style="55" customWidth="1"/>
    <col min="13053" max="13053" width="21.140625" style="55" bestFit="1" customWidth="1"/>
    <col min="13054" max="13054" width="20.7109375" style="55" bestFit="1" customWidth="1"/>
    <col min="13055" max="13055" width="9.42578125" style="55" bestFit="1" customWidth="1"/>
    <col min="13056" max="13306" width="25.42578125" style="55"/>
    <col min="13307" max="13307" width="28.28515625" style="55" customWidth="1"/>
    <col min="13308" max="13308" width="36.42578125" style="55" customWidth="1"/>
    <col min="13309" max="13309" width="21.140625" style="55" bestFit="1" customWidth="1"/>
    <col min="13310" max="13310" width="20.7109375" style="55" bestFit="1" customWidth="1"/>
    <col min="13311" max="13311" width="9.42578125" style="55" bestFit="1" customWidth="1"/>
    <col min="13312" max="13562" width="25.42578125" style="55"/>
    <col min="13563" max="13563" width="28.28515625" style="55" customWidth="1"/>
    <col min="13564" max="13564" width="36.42578125" style="55" customWidth="1"/>
    <col min="13565" max="13565" width="21.140625" style="55" bestFit="1" customWidth="1"/>
    <col min="13566" max="13566" width="20.7109375" style="55" bestFit="1" customWidth="1"/>
    <col min="13567" max="13567" width="9.42578125" style="55" bestFit="1" customWidth="1"/>
    <col min="13568" max="13818" width="25.42578125" style="55"/>
    <col min="13819" max="13819" width="28.28515625" style="55" customWidth="1"/>
    <col min="13820" max="13820" width="36.42578125" style="55" customWidth="1"/>
    <col min="13821" max="13821" width="21.140625" style="55" bestFit="1" customWidth="1"/>
    <col min="13822" max="13822" width="20.7109375" style="55" bestFit="1" customWidth="1"/>
    <col min="13823" max="13823" width="9.42578125" style="55" bestFit="1" customWidth="1"/>
    <col min="13824" max="14074" width="25.42578125" style="55"/>
    <col min="14075" max="14075" width="28.28515625" style="55" customWidth="1"/>
    <col min="14076" max="14076" width="36.42578125" style="55" customWidth="1"/>
    <col min="14077" max="14077" width="21.140625" style="55" bestFit="1" customWidth="1"/>
    <col min="14078" max="14078" width="20.7109375" style="55" bestFit="1" customWidth="1"/>
    <col min="14079" max="14079" width="9.42578125" style="55" bestFit="1" customWidth="1"/>
    <col min="14080" max="14330" width="25.42578125" style="55"/>
    <col min="14331" max="14331" width="28.28515625" style="55" customWidth="1"/>
    <col min="14332" max="14332" width="36.42578125" style="55" customWidth="1"/>
    <col min="14333" max="14333" width="21.140625" style="55" bestFit="1" customWidth="1"/>
    <col min="14334" max="14334" width="20.7109375" style="55" bestFit="1" customWidth="1"/>
    <col min="14335" max="14335" width="9.42578125" style="55" bestFit="1" customWidth="1"/>
    <col min="14336" max="14586" width="25.42578125" style="55"/>
    <col min="14587" max="14587" width="28.28515625" style="55" customWidth="1"/>
    <col min="14588" max="14588" width="36.42578125" style="55" customWidth="1"/>
    <col min="14589" max="14589" width="21.140625" style="55" bestFit="1" customWidth="1"/>
    <col min="14590" max="14590" width="20.7109375" style="55" bestFit="1" customWidth="1"/>
    <col min="14591" max="14591" width="9.42578125" style="55" bestFit="1" customWidth="1"/>
    <col min="14592" max="14842" width="25.42578125" style="55"/>
    <col min="14843" max="14843" width="28.28515625" style="55" customWidth="1"/>
    <col min="14844" max="14844" width="36.42578125" style="55" customWidth="1"/>
    <col min="14845" max="14845" width="21.140625" style="55" bestFit="1" customWidth="1"/>
    <col min="14846" max="14846" width="20.7109375" style="55" bestFit="1" customWidth="1"/>
    <col min="14847" max="14847" width="9.42578125" style="55" bestFit="1" customWidth="1"/>
    <col min="14848" max="15098" width="25.42578125" style="55"/>
    <col min="15099" max="15099" width="28.28515625" style="55" customWidth="1"/>
    <col min="15100" max="15100" width="36.42578125" style="55" customWidth="1"/>
    <col min="15101" max="15101" width="21.140625" style="55" bestFit="1" customWidth="1"/>
    <col min="15102" max="15102" width="20.7109375" style="55" bestFit="1" customWidth="1"/>
    <col min="15103" max="15103" width="9.42578125" style="55" bestFit="1" customWidth="1"/>
    <col min="15104" max="15354" width="25.42578125" style="55"/>
    <col min="15355" max="15355" width="28.28515625" style="55" customWidth="1"/>
    <col min="15356" max="15356" width="36.42578125" style="55" customWidth="1"/>
    <col min="15357" max="15357" width="21.140625" style="55" bestFit="1" customWidth="1"/>
    <col min="15358" max="15358" width="20.7109375" style="55" bestFit="1" customWidth="1"/>
    <col min="15359" max="15359" width="9.42578125" style="55" bestFit="1" customWidth="1"/>
    <col min="15360" max="15610" width="25.42578125" style="55"/>
    <col min="15611" max="15611" width="28.28515625" style="55" customWidth="1"/>
    <col min="15612" max="15612" width="36.42578125" style="55" customWidth="1"/>
    <col min="15613" max="15613" width="21.140625" style="55" bestFit="1" customWidth="1"/>
    <col min="15614" max="15614" width="20.7109375" style="55" bestFit="1" customWidth="1"/>
    <col min="15615" max="15615" width="9.42578125" style="55" bestFit="1" customWidth="1"/>
    <col min="15616" max="15866" width="25.42578125" style="55"/>
    <col min="15867" max="15867" width="28.28515625" style="55" customWidth="1"/>
    <col min="15868" max="15868" width="36.42578125" style="55" customWidth="1"/>
    <col min="15869" max="15869" width="21.140625" style="55" bestFit="1" customWidth="1"/>
    <col min="15870" max="15870" width="20.7109375" style="55" bestFit="1" customWidth="1"/>
    <col min="15871" max="15871" width="9.42578125" style="55" bestFit="1" customWidth="1"/>
    <col min="15872" max="16122" width="25.42578125" style="55"/>
    <col min="16123" max="16123" width="28.28515625" style="55" customWidth="1"/>
    <col min="16124" max="16124" width="36.42578125" style="55" customWidth="1"/>
    <col min="16125" max="16125" width="21.140625" style="55" bestFit="1" customWidth="1"/>
    <col min="16126" max="16126" width="20.7109375" style="55" bestFit="1" customWidth="1"/>
    <col min="16127" max="16127" width="9.42578125" style="55" bestFit="1" customWidth="1"/>
    <col min="16128" max="16384" width="25.42578125" style="55"/>
  </cols>
  <sheetData>
    <row r="1" spans="1:6" s="45" customFormat="1" x14ac:dyDescent="0.2">
      <c r="A1" s="45" t="s">
        <v>218</v>
      </c>
      <c r="B1" s="46"/>
      <c r="C1" s="47"/>
      <c r="D1" s="47"/>
      <c r="E1" s="48"/>
      <c r="F1" s="74"/>
    </row>
    <row r="2" spans="1:6" s="49" customFormat="1" x14ac:dyDescent="0.2">
      <c r="A2" s="49" t="s">
        <v>109</v>
      </c>
      <c r="B2" s="50"/>
      <c r="C2" s="51"/>
      <c r="D2" s="51"/>
      <c r="E2" s="52"/>
      <c r="F2" s="75"/>
    </row>
    <row r="3" spans="1:6" x14ac:dyDescent="0.2">
      <c r="A3" s="52" t="s">
        <v>224</v>
      </c>
    </row>
    <row r="4" spans="1:6" x14ac:dyDescent="0.2">
      <c r="A4" s="52"/>
    </row>
    <row r="5" spans="1:6" s="56" customFormat="1" ht="51" x14ac:dyDescent="0.25">
      <c r="A5" s="72" t="s">
        <v>78</v>
      </c>
      <c r="B5" s="73" t="s">
        <v>107</v>
      </c>
      <c r="C5" s="2" t="s">
        <v>192</v>
      </c>
      <c r="D5" s="2" t="s">
        <v>193</v>
      </c>
      <c r="E5" s="3" t="s">
        <v>114</v>
      </c>
      <c r="F5" s="30" t="s">
        <v>194</v>
      </c>
    </row>
    <row r="6" spans="1:6" s="61" customFormat="1" x14ac:dyDescent="0.2">
      <c r="A6" s="57" t="s">
        <v>112</v>
      </c>
      <c r="B6" s="58" t="s">
        <v>115</v>
      </c>
      <c r="C6" s="84">
        <v>2000000</v>
      </c>
      <c r="D6" s="91">
        <v>1785899243</v>
      </c>
      <c r="E6" s="60">
        <v>1.1198840068045205E-3</v>
      </c>
      <c r="F6" s="77">
        <v>10293361</v>
      </c>
    </row>
    <row r="7" spans="1:6" s="61" customFormat="1" x14ac:dyDescent="0.2">
      <c r="A7" s="57" t="s">
        <v>112</v>
      </c>
      <c r="B7" s="58" t="s">
        <v>116</v>
      </c>
      <c r="C7" s="85">
        <v>0</v>
      </c>
      <c r="D7" s="85">
        <v>844241507</v>
      </c>
      <c r="E7" s="60">
        <v>0</v>
      </c>
      <c r="F7" s="79">
        <v>0</v>
      </c>
    </row>
    <row r="8" spans="1:6" s="61" customFormat="1" x14ac:dyDescent="0.2">
      <c r="A8" s="57" t="s">
        <v>0</v>
      </c>
      <c r="B8" s="58" t="s">
        <v>117</v>
      </c>
      <c r="C8" s="84">
        <v>241400</v>
      </c>
      <c r="D8" s="91">
        <v>42431265</v>
      </c>
      <c r="E8" s="60">
        <v>5.6892011114917269E-3</v>
      </c>
      <c r="F8" s="77">
        <v>2000000</v>
      </c>
    </row>
    <row r="9" spans="1:6" s="61" customFormat="1" x14ac:dyDescent="0.2">
      <c r="A9" s="57" t="s">
        <v>0</v>
      </c>
      <c r="B9" s="58" t="s">
        <v>118</v>
      </c>
      <c r="C9" s="84">
        <v>289200</v>
      </c>
      <c r="D9" s="91">
        <v>34157461</v>
      </c>
      <c r="E9" s="60">
        <v>8.4666714542980821E-3</v>
      </c>
      <c r="F9" s="77">
        <v>4000000</v>
      </c>
    </row>
    <row r="10" spans="1:6" s="61" customFormat="1" ht="25.5" x14ac:dyDescent="0.2">
      <c r="A10" s="57" t="s">
        <v>0</v>
      </c>
      <c r="B10" s="58" t="s">
        <v>119</v>
      </c>
      <c r="C10" s="84">
        <v>0</v>
      </c>
      <c r="D10" s="91">
        <v>166101688</v>
      </c>
      <c r="E10" s="60">
        <v>0</v>
      </c>
      <c r="F10" s="79">
        <v>0</v>
      </c>
    </row>
    <row r="11" spans="1:6" s="61" customFormat="1" x14ac:dyDescent="0.2">
      <c r="A11" s="57" t="s">
        <v>0</v>
      </c>
      <c r="B11" s="58" t="s">
        <v>120</v>
      </c>
      <c r="C11" s="84">
        <v>0</v>
      </c>
      <c r="D11" s="91">
        <v>42450584</v>
      </c>
      <c r="E11" s="60">
        <v>0</v>
      </c>
      <c r="F11" s="79">
        <v>0</v>
      </c>
    </row>
    <row r="12" spans="1:6" s="61" customFormat="1" x14ac:dyDescent="0.2">
      <c r="A12" s="57" t="s">
        <v>0</v>
      </c>
      <c r="B12" s="58" t="s">
        <v>121</v>
      </c>
      <c r="C12" s="84">
        <v>0</v>
      </c>
      <c r="D12" s="91">
        <v>288511751</v>
      </c>
      <c r="E12" s="60">
        <v>0</v>
      </c>
      <c r="F12" s="79">
        <v>5000000</v>
      </c>
    </row>
    <row r="13" spans="1:6" s="61" customFormat="1" x14ac:dyDescent="0.2">
      <c r="A13" s="57" t="s">
        <v>0</v>
      </c>
      <c r="B13" s="58" t="s">
        <v>122</v>
      </c>
      <c r="C13" s="84">
        <v>587853</v>
      </c>
      <c r="D13" s="91">
        <v>121117576</v>
      </c>
      <c r="E13" s="60">
        <v>4.8535730272541121E-3</v>
      </c>
      <c r="F13" s="77">
        <v>10775000</v>
      </c>
    </row>
    <row r="14" spans="1:6" s="61" customFormat="1" x14ac:dyDescent="0.2">
      <c r="A14" s="57" t="s">
        <v>0</v>
      </c>
      <c r="B14" s="58" t="s">
        <v>123</v>
      </c>
      <c r="C14" s="84">
        <v>695000</v>
      </c>
      <c r="D14" s="91">
        <v>28219395</v>
      </c>
      <c r="E14" s="60">
        <v>2.4628451460422876E-2</v>
      </c>
      <c r="F14" s="79">
        <v>0</v>
      </c>
    </row>
    <row r="15" spans="1:6" s="61" customFormat="1" x14ac:dyDescent="0.2">
      <c r="A15" s="57" t="s">
        <v>0</v>
      </c>
      <c r="B15" s="58" t="s">
        <v>124</v>
      </c>
      <c r="C15" s="86">
        <v>2289800</v>
      </c>
      <c r="D15" s="91">
        <v>474934614</v>
      </c>
      <c r="E15" s="60">
        <v>4.8212952530766687E-3</v>
      </c>
      <c r="F15" s="79">
        <v>34500000</v>
      </c>
    </row>
    <row r="16" spans="1:6" s="61" customFormat="1" x14ac:dyDescent="0.2">
      <c r="A16" s="57" t="s">
        <v>0</v>
      </c>
      <c r="B16" s="58" t="s">
        <v>125</v>
      </c>
      <c r="C16" s="87">
        <v>0</v>
      </c>
      <c r="D16" s="87">
        <v>113108010</v>
      </c>
      <c r="E16" s="60">
        <v>0</v>
      </c>
      <c r="F16" s="79">
        <v>0</v>
      </c>
    </row>
    <row r="17" spans="1:6" s="61" customFormat="1" x14ac:dyDescent="0.2">
      <c r="A17" s="57" t="s">
        <v>0</v>
      </c>
      <c r="B17" s="58" t="s">
        <v>126</v>
      </c>
      <c r="C17" s="87">
        <v>0</v>
      </c>
      <c r="D17" s="87">
        <v>45110785</v>
      </c>
      <c r="E17" s="60">
        <v>0</v>
      </c>
      <c r="F17" s="79">
        <v>0</v>
      </c>
    </row>
    <row r="18" spans="1:6" s="61" customFormat="1" x14ac:dyDescent="0.2">
      <c r="A18" s="57" t="s">
        <v>0</v>
      </c>
      <c r="B18" s="58" t="s">
        <v>127</v>
      </c>
      <c r="C18" s="87">
        <v>0</v>
      </c>
      <c r="D18" s="87">
        <v>109457001</v>
      </c>
      <c r="E18" s="60">
        <v>0</v>
      </c>
      <c r="F18" s="79">
        <v>0</v>
      </c>
    </row>
    <row r="19" spans="1:6" s="61" customFormat="1" x14ac:dyDescent="0.2">
      <c r="A19" s="57" t="s">
        <v>0</v>
      </c>
      <c r="B19" s="58" t="s">
        <v>128</v>
      </c>
      <c r="C19" s="87">
        <v>0</v>
      </c>
      <c r="D19" s="87">
        <v>53948136</v>
      </c>
      <c r="E19" s="60">
        <v>0</v>
      </c>
      <c r="F19" s="79">
        <v>0</v>
      </c>
    </row>
    <row r="20" spans="1:6" s="61" customFormat="1" x14ac:dyDescent="0.2">
      <c r="A20" s="57" t="s">
        <v>0</v>
      </c>
      <c r="B20" s="58" t="s">
        <v>129</v>
      </c>
      <c r="C20" s="87">
        <v>0</v>
      </c>
      <c r="D20" s="87">
        <v>204176284</v>
      </c>
      <c r="E20" s="60">
        <v>0</v>
      </c>
      <c r="F20" s="79">
        <v>0</v>
      </c>
    </row>
    <row r="21" spans="1:6" s="61" customFormat="1" x14ac:dyDescent="0.2">
      <c r="A21" s="57" t="s">
        <v>0</v>
      </c>
      <c r="B21" s="58" t="s">
        <v>130</v>
      </c>
      <c r="C21" s="87">
        <v>0</v>
      </c>
      <c r="D21" s="87">
        <v>44228866</v>
      </c>
      <c r="E21" s="60">
        <v>0</v>
      </c>
      <c r="F21" s="79">
        <v>0</v>
      </c>
    </row>
    <row r="22" spans="1:6" s="61" customFormat="1" x14ac:dyDescent="0.2">
      <c r="A22" s="57" t="s">
        <v>0</v>
      </c>
      <c r="B22" s="58" t="s">
        <v>131</v>
      </c>
      <c r="C22" s="84">
        <v>575026</v>
      </c>
      <c r="D22" s="91">
        <v>285838643</v>
      </c>
      <c r="E22" s="60">
        <v>2.0117153998663504E-3</v>
      </c>
      <c r="F22" s="77">
        <v>5000000</v>
      </c>
    </row>
    <row r="23" spans="1:6" s="61" customFormat="1" x14ac:dyDescent="0.2">
      <c r="A23" s="57" t="s">
        <v>0</v>
      </c>
      <c r="B23" s="58" t="s">
        <v>132</v>
      </c>
      <c r="C23" s="87">
        <v>0</v>
      </c>
      <c r="D23" s="87">
        <v>113963681</v>
      </c>
      <c r="E23" s="60">
        <v>0</v>
      </c>
      <c r="F23" s="79">
        <v>0</v>
      </c>
    </row>
    <row r="24" spans="1:6" s="61" customFormat="1" x14ac:dyDescent="0.2">
      <c r="A24" s="57" t="s">
        <v>0</v>
      </c>
      <c r="B24" s="58" t="s">
        <v>133</v>
      </c>
      <c r="C24" s="87">
        <v>0</v>
      </c>
      <c r="D24" s="87">
        <v>114912007</v>
      </c>
      <c r="E24" s="60">
        <v>0</v>
      </c>
      <c r="F24" s="79">
        <v>0</v>
      </c>
    </row>
    <row r="25" spans="1:6" s="61" customFormat="1" x14ac:dyDescent="0.2">
      <c r="A25" s="57" t="s">
        <v>0</v>
      </c>
      <c r="B25" s="58" t="s">
        <v>134</v>
      </c>
      <c r="C25" s="84">
        <v>3074000</v>
      </c>
      <c r="D25" s="91">
        <v>319259016</v>
      </c>
      <c r="E25" s="60">
        <v>9.6285456195229265E-3</v>
      </c>
      <c r="F25" s="79">
        <v>215000000</v>
      </c>
    </row>
    <row r="26" spans="1:6" s="61" customFormat="1" x14ac:dyDescent="0.2">
      <c r="A26" s="57" t="s">
        <v>0</v>
      </c>
      <c r="B26" s="58" t="s">
        <v>135</v>
      </c>
      <c r="C26" s="84">
        <v>1721300</v>
      </c>
      <c r="D26" s="91">
        <v>235616518</v>
      </c>
      <c r="E26" s="60">
        <v>7.305514972426509E-3</v>
      </c>
      <c r="F26" s="77">
        <v>7000000</v>
      </c>
    </row>
    <row r="27" spans="1:6" s="61" customFormat="1" x14ac:dyDescent="0.2">
      <c r="A27" s="57" t="s">
        <v>0</v>
      </c>
      <c r="B27" s="58" t="s">
        <v>136</v>
      </c>
      <c r="C27" s="85">
        <v>0</v>
      </c>
      <c r="D27" s="85">
        <v>2147525</v>
      </c>
      <c r="E27" s="60">
        <v>0</v>
      </c>
      <c r="F27" s="79">
        <v>0</v>
      </c>
    </row>
    <row r="28" spans="1:6" s="61" customFormat="1" x14ac:dyDescent="0.2">
      <c r="A28" s="57" t="s">
        <v>0</v>
      </c>
      <c r="B28" s="58" t="s">
        <v>137</v>
      </c>
      <c r="C28" s="84">
        <v>614992</v>
      </c>
      <c r="D28" s="91">
        <v>245665323</v>
      </c>
      <c r="E28" s="60">
        <v>2.503373257934332E-3</v>
      </c>
      <c r="F28" s="77">
        <v>10336000</v>
      </c>
    </row>
    <row r="29" spans="1:6" s="61" customFormat="1" x14ac:dyDescent="0.2">
      <c r="A29" s="57" t="s">
        <v>0</v>
      </c>
      <c r="B29" s="58" t="s">
        <v>138</v>
      </c>
      <c r="C29" s="84">
        <v>394200</v>
      </c>
      <c r="D29" s="91">
        <v>244879954</v>
      </c>
      <c r="E29" s="60">
        <v>1.6097683520473055E-3</v>
      </c>
      <c r="F29" s="79">
        <v>5500000</v>
      </c>
    </row>
    <row r="30" spans="1:6" s="61" customFormat="1" ht="25.5" x14ac:dyDescent="0.2">
      <c r="A30" s="57" t="s">
        <v>0</v>
      </c>
      <c r="B30" s="64" t="s">
        <v>81</v>
      </c>
      <c r="C30" s="84">
        <v>723890</v>
      </c>
      <c r="D30" s="91">
        <v>78025702</v>
      </c>
      <c r="E30" s="60">
        <v>9.2775839427884938E-3</v>
      </c>
      <c r="F30" s="79">
        <v>7360000</v>
      </c>
    </row>
    <row r="31" spans="1:6" s="61" customFormat="1" x14ac:dyDescent="0.2">
      <c r="A31" s="57" t="s">
        <v>0</v>
      </c>
      <c r="B31" s="58" t="s">
        <v>139</v>
      </c>
      <c r="C31" s="84">
        <v>665668</v>
      </c>
      <c r="D31" s="91">
        <v>221154161</v>
      </c>
      <c r="E31" s="60">
        <v>3.009972758324E-3</v>
      </c>
      <c r="F31" s="77">
        <v>9087600</v>
      </c>
    </row>
    <row r="32" spans="1:6" s="61" customFormat="1" x14ac:dyDescent="0.2">
      <c r="A32" s="57" t="s">
        <v>0</v>
      </c>
      <c r="B32" s="58" t="s">
        <v>140</v>
      </c>
      <c r="C32" s="85">
        <v>0</v>
      </c>
      <c r="D32" s="85">
        <v>70045903</v>
      </c>
      <c r="E32" s="60">
        <v>0</v>
      </c>
      <c r="F32" s="79">
        <v>0</v>
      </c>
    </row>
    <row r="33" spans="1:6" s="61" customFormat="1" x14ac:dyDescent="0.2">
      <c r="A33" s="57" t="s">
        <v>1</v>
      </c>
      <c r="B33" s="65" t="s">
        <v>141</v>
      </c>
      <c r="C33" s="85">
        <v>0</v>
      </c>
      <c r="D33" s="85">
        <v>216476895</v>
      </c>
      <c r="E33" s="60">
        <v>0</v>
      </c>
      <c r="F33" s="79">
        <v>0</v>
      </c>
    </row>
    <row r="34" spans="1:6" s="61" customFormat="1" x14ac:dyDescent="0.2">
      <c r="A34" s="57" t="s">
        <v>1</v>
      </c>
      <c r="B34" s="58" t="s">
        <v>142</v>
      </c>
      <c r="C34" s="84">
        <v>200000</v>
      </c>
      <c r="D34" s="91">
        <v>79346509</v>
      </c>
      <c r="E34" s="60">
        <v>2.5205897842336075E-3</v>
      </c>
      <c r="F34" s="77">
        <v>2710000</v>
      </c>
    </row>
    <row r="35" spans="1:6" s="61" customFormat="1" x14ac:dyDescent="0.2">
      <c r="A35" s="57" t="s">
        <v>1</v>
      </c>
      <c r="B35" s="65" t="s">
        <v>143</v>
      </c>
      <c r="C35" s="85">
        <v>0</v>
      </c>
      <c r="D35" s="85">
        <v>69698131</v>
      </c>
      <c r="E35" s="60">
        <v>0</v>
      </c>
      <c r="F35" s="79">
        <v>0</v>
      </c>
    </row>
    <row r="36" spans="1:6" s="61" customFormat="1" x14ac:dyDescent="0.2">
      <c r="A36" s="57" t="s">
        <v>1</v>
      </c>
      <c r="B36" s="58" t="s">
        <v>144</v>
      </c>
      <c r="C36" s="84">
        <v>207979</v>
      </c>
      <c r="D36" s="91">
        <v>97804192</v>
      </c>
      <c r="E36" s="60">
        <v>2.1264834946951969E-3</v>
      </c>
      <c r="F36" s="77">
        <v>3961504</v>
      </c>
    </row>
    <row r="37" spans="1:6" s="61" customFormat="1" x14ac:dyDescent="0.2">
      <c r="A37" s="57" t="s">
        <v>1</v>
      </c>
      <c r="B37" s="58" t="s">
        <v>145</v>
      </c>
      <c r="C37" s="84">
        <v>1347500</v>
      </c>
      <c r="D37" s="91">
        <v>197981511</v>
      </c>
      <c r="E37" s="60">
        <v>6.8061911094314254E-3</v>
      </c>
      <c r="F37" s="77">
        <v>35000000</v>
      </c>
    </row>
    <row r="38" spans="1:6" s="61" customFormat="1" x14ac:dyDescent="0.2">
      <c r="A38" s="57" t="s">
        <v>1</v>
      </c>
      <c r="B38" s="65" t="s">
        <v>146</v>
      </c>
      <c r="C38" s="85">
        <v>0</v>
      </c>
      <c r="D38" s="85">
        <v>50591757</v>
      </c>
      <c r="E38" s="60">
        <v>0</v>
      </c>
      <c r="F38" s="79">
        <v>0</v>
      </c>
    </row>
    <row r="39" spans="1:6" s="61" customFormat="1" x14ac:dyDescent="0.2">
      <c r="A39" s="57" t="s">
        <v>1</v>
      </c>
      <c r="B39" s="65" t="s">
        <v>147</v>
      </c>
      <c r="C39" s="85">
        <v>0</v>
      </c>
      <c r="D39" s="85">
        <v>5415551</v>
      </c>
      <c r="E39" s="60">
        <v>0</v>
      </c>
      <c r="F39" s="79"/>
    </row>
    <row r="40" spans="1:6" s="61" customFormat="1" x14ac:dyDescent="0.2">
      <c r="A40" s="57" t="s">
        <v>1</v>
      </c>
      <c r="B40" s="65" t="s">
        <v>148</v>
      </c>
      <c r="C40" s="85">
        <v>0</v>
      </c>
      <c r="D40" s="85">
        <v>42549839</v>
      </c>
      <c r="E40" s="60">
        <v>0</v>
      </c>
      <c r="F40" s="79">
        <v>0</v>
      </c>
    </row>
    <row r="41" spans="1:6" s="61" customFormat="1" x14ac:dyDescent="0.2">
      <c r="A41" s="57" t="s">
        <v>1</v>
      </c>
      <c r="B41" s="58" t="s">
        <v>149</v>
      </c>
      <c r="C41" s="84">
        <v>1242500</v>
      </c>
      <c r="D41" s="91">
        <v>100131428</v>
      </c>
      <c r="E41" s="60">
        <v>1.2408691504928902E-2</v>
      </c>
      <c r="F41" s="77">
        <v>35000000</v>
      </c>
    </row>
    <row r="42" spans="1:6" s="61" customFormat="1" ht="25.5" x14ac:dyDescent="0.2">
      <c r="A42" s="57" t="s">
        <v>1</v>
      </c>
      <c r="B42" s="65" t="s">
        <v>150</v>
      </c>
      <c r="C42" s="85">
        <v>0</v>
      </c>
      <c r="D42" s="85">
        <v>149411675</v>
      </c>
      <c r="E42" s="60">
        <v>0</v>
      </c>
      <c r="F42" s="79">
        <v>0</v>
      </c>
    </row>
    <row r="43" spans="1:6" s="61" customFormat="1" x14ac:dyDescent="0.2">
      <c r="A43" s="57" t="s">
        <v>1</v>
      </c>
      <c r="B43" s="65" t="s">
        <v>151</v>
      </c>
      <c r="C43" s="85">
        <v>0</v>
      </c>
      <c r="D43" s="85">
        <v>12462896</v>
      </c>
      <c r="E43" s="60">
        <v>0</v>
      </c>
      <c r="F43" s="79">
        <v>0</v>
      </c>
    </row>
    <row r="44" spans="1:6" s="61" customFormat="1" x14ac:dyDescent="0.2">
      <c r="A44" s="57" t="s">
        <v>1</v>
      </c>
      <c r="B44" s="65" t="s">
        <v>152</v>
      </c>
      <c r="C44" s="85">
        <v>0</v>
      </c>
      <c r="D44" s="85">
        <v>21069994</v>
      </c>
      <c r="E44" s="60">
        <v>0</v>
      </c>
      <c r="F44" s="79">
        <v>0</v>
      </c>
    </row>
    <row r="45" spans="1:6" s="61" customFormat="1" x14ac:dyDescent="0.2">
      <c r="A45" s="57" t="s">
        <v>1</v>
      </c>
      <c r="B45" s="65" t="s">
        <v>153</v>
      </c>
      <c r="C45" s="85">
        <v>0</v>
      </c>
      <c r="D45" s="85">
        <v>70545564</v>
      </c>
      <c r="E45" s="60">
        <v>0</v>
      </c>
      <c r="F45" s="79">
        <v>0</v>
      </c>
    </row>
    <row r="46" spans="1:6" s="61" customFormat="1" x14ac:dyDescent="0.2">
      <c r="A46" s="57" t="s">
        <v>111</v>
      </c>
      <c r="B46" s="58" t="s">
        <v>154</v>
      </c>
      <c r="C46" s="84">
        <v>1086000</v>
      </c>
      <c r="D46" s="91">
        <v>10159955.319999998</v>
      </c>
      <c r="E46" s="60">
        <v>0.10689023384405988</v>
      </c>
      <c r="F46" s="77">
        <v>15000000</v>
      </c>
    </row>
    <row r="47" spans="1:6" s="61" customFormat="1" x14ac:dyDescent="0.2">
      <c r="A47" s="57" t="s">
        <v>111</v>
      </c>
      <c r="B47" s="58" t="s">
        <v>155</v>
      </c>
      <c r="C47" s="84">
        <v>300000</v>
      </c>
      <c r="D47" s="91">
        <v>22757653.790000003</v>
      </c>
      <c r="E47" s="60">
        <v>1.318237823495776E-2</v>
      </c>
      <c r="F47" s="77">
        <v>5000000</v>
      </c>
    </row>
    <row r="48" spans="1:6" s="61" customFormat="1" x14ac:dyDescent="0.2">
      <c r="A48" s="57" t="s">
        <v>111</v>
      </c>
      <c r="B48" s="58" t="s">
        <v>156</v>
      </c>
      <c r="C48" s="84">
        <v>400000</v>
      </c>
      <c r="D48" s="91">
        <v>14770478</v>
      </c>
      <c r="E48" s="60">
        <v>2.7081046395384091E-2</v>
      </c>
      <c r="F48" s="77">
        <v>6410256</v>
      </c>
    </row>
    <row r="49" spans="1:6" s="61" customFormat="1" x14ac:dyDescent="0.2">
      <c r="A49" s="57" t="s">
        <v>111</v>
      </c>
      <c r="B49" s="65" t="s">
        <v>157</v>
      </c>
      <c r="C49" s="85">
        <v>0</v>
      </c>
      <c r="D49" s="85">
        <v>8914837</v>
      </c>
      <c r="E49" s="60">
        <v>0</v>
      </c>
      <c r="F49" s="79">
        <v>0</v>
      </c>
    </row>
    <row r="50" spans="1:6" s="61" customFormat="1" x14ac:dyDescent="0.2">
      <c r="A50" s="57" t="s">
        <v>111</v>
      </c>
      <c r="B50" s="65" t="s">
        <v>158</v>
      </c>
      <c r="C50" s="85">
        <v>0</v>
      </c>
      <c r="D50" s="85">
        <v>20769038</v>
      </c>
      <c r="E50" s="60">
        <v>0</v>
      </c>
      <c r="F50" s="79">
        <v>0</v>
      </c>
    </row>
    <row r="51" spans="1:6" s="61" customFormat="1" x14ac:dyDescent="0.2">
      <c r="A51" s="57" t="s">
        <v>111</v>
      </c>
      <c r="B51" s="65" t="s">
        <v>159</v>
      </c>
      <c r="C51" s="85">
        <v>0</v>
      </c>
      <c r="D51" s="85">
        <v>104302166</v>
      </c>
      <c r="E51" s="60">
        <v>0</v>
      </c>
      <c r="F51" s="79">
        <v>0</v>
      </c>
    </row>
    <row r="52" spans="1:6" s="61" customFormat="1" x14ac:dyDescent="0.2">
      <c r="A52" s="57" t="s">
        <v>111</v>
      </c>
      <c r="B52" s="58" t="s">
        <v>160</v>
      </c>
      <c r="C52" s="84">
        <v>3128996</v>
      </c>
      <c r="D52" s="91">
        <v>18220284</v>
      </c>
      <c r="E52" s="60">
        <v>0.17173146148545215</v>
      </c>
      <c r="F52" s="77">
        <v>25996770</v>
      </c>
    </row>
    <row r="53" spans="1:6" s="61" customFormat="1" x14ac:dyDescent="0.2">
      <c r="A53" s="57" t="s">
        <v>111</v>
      </c>
      <c r="B53" s="65" t="s">
        <v>161</v>
      </c>
      <c r="C53" s="85">
        <v>0</v>
      </c>
      <c r="D53" s="85">
        <v>14118414</v>
      </c>
      <c r="E53" s="60">
        <v>0</v>
      </c>
      <c r="F53" s="79">
        <v>0</v>
      </c>
    </row>
    <row r="54" spans="1:6" s="61" customFormat="1" x14ac:dyDescent="0.2">
      <c r="A54" s="57" t="s">
        <v>111</v>
      </c>
      <c r="B54" s="65" t="s">
        <v>162</v>
      </c>
      <c r="C54" s="85">
        <v>0</v>
      </c>
      <c r="D54" s="85">
        <v>17580307</v>
      </c>
      <c r="E54" s="60">
        <v>0</v>
      </c>
      <c r="F54" s="79">
        <v>0</v>
      </c>
    </row>
    <row r="55" spans="1:6" s="61" customFormat="1" x14ac:dyDescent="0.2">
      <c r="A55" s="57" t="s">
        <v>111</v>
      </c>
      <c r="B55" s="65" t="s">
        <v>163</v>
      </c>
      <c r="C55" s="85">
        <v>0</v>
      </c>
      <c r="D55" s="85">
        <v>913365</v>
      </c>
      <c r="E55" s="60">
        <v>0</v>
      </c>
      <c r="F55" s="79">
        <v>0</v>
      </c>
    </row>
    <row r="56" spans="1:6" s="61" customFormat="1" x14ac:dyDescent="0.2">
      <c r="A56" s="57" t="s">
        <v>111</v>
      </c>
      <c r="B56" s="65" t="s">
        <v>164</v>
      </c>
      <c r="C56" s="85">
        <v>0</v>
      </c>
      <c r="D56" s="85">
        <v>29887893</v>
      </c>
      <c r="E56" s="60">
        <v>0</v>
      </c>
      <c r="F56" s="79">
        <v>0</v>
      </c>
    </row>
    <row r="57" spans="1:6" s="61" customFormat="1" x14ac:dyDescent="0.2">
      <c r="A57" s="57" t="s">
        <v>111</v>
      </c>
      <c r="B57" s="65" t="s">
        <v>165</v>
      </c>
      <c r="C57" s="85">
        <v>0</v>
      </c>
      <c r="D57" s="85">
        <v>15069727</v>
      </c>
      <c r="E57" s="60">
        <v>0</v>
      </c>
      <c r="F57" s="79">
        <v>0</v>
      </c>
    </row>
    <row r="58" spans="1:6" s="61" customFormat="1" x14ac:dyDescent="0.2">
      <c r="A58" s="57" t="s">
        <v>111</v>
      </c>
      <c r="B58" s="65" t="s">
        <v>166</v>
      </c>
      <c r="C58" s="85">
        <v>0</v>
      </c>
      <c r="D58" s="85">
        <v>81887134</v>
      </c>
      <c r="E58" s="60">
        <v>0</v>
      </c>
      <c r="F58" s="79">
        <v>0</v>
      </c>
    </row>
    <row r="59" spans="1:6" s="61" customFormat="1" ht="25.5" x14ac:dyDescent="0.2">
      <c r="A59" s="57" t="s">
        <v>113</v>
      </c>
      <c r="B59" s="65" t="s">
        <v>167</v>
      </c>
      <c r="C59" s="88">
        <v>0</v>
      </c>
      <c r="D59" s="85">
        <v>15614011</v>
      </c>
      <c r="E59" s="60">
        <v>0</v>
      </c>
      <c r="F59" s="79">
        <v>0</v>
      </c>
    </row>
    <row r="60" spans="1:6" s="61" customFormat="1" ht="25.5" x14ac:dyDescent="0.2">
      <c r="A60" s="57" t="s">
        <v>113</v>
      </c>
      <c r="B60" s="65" t="s">
        <v>168</v>
      </c>
      <c r="C60" s="88">
        <v>0</v>
      </c>
      <c r="D60" s="85">
        <v>16172402</v>
      </c>
      <c r="E60" s="60">
        <v>0</v>
      </c>
      <c r="F60" s="79">
        <v>0</v>
      </c>
    </row>
    <row r="61" spans="1:6" s="61" customFormat="1" ht="25.5" x14ac:dyDescent="0.2">
      <c r="A61" s="57" t="s">
        <v>113</v>
      </c>
      <c r="B61" s="65" t="s">
        <v>169</v>
      </c>
      <c r="C61" s="88">
        <v>0</v>
      </c>
      <c r="D61" s="85">
        <v>8392008</v>
      </c>
      <c r="E61" s="60">
        <v>0</v>
      </c>
      <c r="F61" s="79">
        <v>0</v>
      </c>
    </row>
    <row r="62" spans="1:6" s="61" customFormat="1" ht="25.5" x14ac:dyDescent="0.2">
      <c r="A62" s="57" t="s">
        <v>113</v>
      </c>
      <c r="B62" s="65" t="s">
        <v>170</v>
      </c>
      <c r="C62" s="88">
        <v>0</v>
      </c>
      <c r="D62" s="85">
        <v>21402975</v>
      </c>
      <c r="E62" s="60">
        <v>0</v>
      </c>
      <c r="F62" s="79">
        <v>0</v>
      </c>
    </row>
    <row r="63" spans="1:6" s="61" customFormat="1" ht="25.5" x14ac:dyDescent="0.2">
      <c r="A63" s="57" t="s">
        <v>113</v>
      </c>
      <c r="B63" s="65" t="s">
        <v>171</v>
      </c>
      <c r="C63" s="88">
        <v>0</v>
      </c>
      <c r="D63" s="85">
        <v>226373881</v>
      </c>
      <c r="E63" s="60">
        <v>0</v>
      </c>
      <c r="F63" s="79">
        <v>0</v>
      </c>
    </row>
    <row r="64" spans="1:6" s="61" customFormat="1" ht="25.5" x14ac:dyDescent="0.2">
      <c r="A64" s="57" t="s">
        <v>113</v>
      </c>
      <c r="B64" s="65" t="s">
        <v>172</v>
      </c>
      <c r="C64" s="88">
        <v>0</v>
      </c>
      <c r="D64" s="85">
        <v>37405998</v>
      </c>
      <c r="E64" s="60">
        <v>0</v>
      </c>
      <c r="F64" s="79">
        <v>0</v>
      </c>
    </row>
    <row r="65" spans="1:6" s="61" customFormat="1" ht="25.5" x14ac:dyDescent="0.2">
      <c r="A65" s="57" t="s">
        <v>113</v>
      </c>
      <c r="B65" s="65" t="s">
        <v>173</v>
      </c>
      <c r="C65" s="88">
        <v>0</v>
      </c>
      <c r="D65" s="85">
        <v>7507625</v>
      </c>
      <c r="E65" s="60">
        <v>0</v>
      </c>
      <c r="F65" s="79">
        <v>0</v>
      </c>
    </row>
    <row r="66" spans="1:6" s="61" customFormat="1" ht="25.5" x14ac:dyDescent="0.2">
      <c r="A66" s="57" t="s">
        <v>113</v>
      </c>
      <c r="B66" s="65" t="s">
        <v>174</v>
      </c>
      <c r="C66" s="88">
        <v>0</v>
      </c>
      <c r="D66" s="85">
        <v>32827319</v>
      </c>
      <c r="E66" s="60">
        <v>0</v>
      </c>
      <c r="F66" s="79">
        <v>0</v>
      </c>
    </row>
    <row r="67" spans="1:6" s="61" customFormat="1" ht="25.5" x14ac:dyDescent="0.2">
      <c r="A67" s="57" t="s">
        <v>113</v>
      </c>
      <c r="B67" s="65" t="s">
        <v>175</v>
      </c>
      <c r="C67" s="88">
        <v>0</v>
      </c>
      <c r="D67" s="85">
        <v>75164472</v>
      </c>
      <c r="E67" s="60">
        <v>0</v>
      </c>
      <c r="F67" s="79">
        <v>0</v>
      </c>
    </row>
    <row r="68" spans="1:6" s="61" customFormat="1" ht="25.5" x14ac:dyDescent="0.2">
      <c r="A68" s="57" t="s">
        <v>113</v>
      </c>
      <c r="B68" s="58" t="s">
        <v>176</v>
      </c>
      <c r="C68" s="84">
        <v>5280251</v>
      </c>
      <c r="D68" s="91">
        <v>209460527</v>
      </c>
      <c r="E68" s="60">
        <v>2.5208811777695947E-2</v>
      </c>
      <c r="F68" s="79">
        <v>29483918</v>
      </c>
    </row>
    <row r="69" spans="1:6" s="61" customFormat="1" ht="25.5" x14ac:dyDescent="0.2">
      <c r="A69" s="57" t="s">
        <v>113</v>
      </c>
      <c r="B69" s="65" t="s">
        <v>177</v>
      </c>
      <c r="C69" s="85">
        <v>0</v>
      </c>
      <c r="D69" s="85">
        <v>35567306</v>
      </c>
      <c r="E69" s="60">
        <v>0</v>
      </c>
      <c r="F69" s="79">
        <v>0</v>
      </c>
    </row>
    <row r="70" spans="1:6" s="61" customFormat="1" ht="25.5" x14ac:dyDescent="0.2">
      <c r="A70" s="57" t="s">
        <v>113</v>
      </c>
      <c r="B70" s="65" t="s">
        <v>178</v>
      </c>
      <c r="C70" s="85">
        <v>0</v>
      </c>
      <c r="D70" s="85">
        <v>11767076</v>
      </c>
      <c r="E70" s="60">
        <v>0</v>
      </c>
      <c r="F70" s="79">
        <v>0</v>
      </c>
    </row>
    <row r="71" spans="1:6" s="61" customFormat="1" ht="25.5" x14ac:dyDescent="0.2">
      <c r="A71" s="57" t="s">
        <v>113</v>
      </c>
      <c r="B71" s="65" t="s">
        <v>179</v>
      </c>
      <c r="C71" s="85">
        <v>0</v>
      </c>
      <c r="D71" s="85">
        <v>62437974</v>
      </c>
      <c r="E71" s="60">
        <v>0</v>
      </c>
      <c r="F71" s="79">
        <v>0</v>
      </c>
    </row>
    <row r="72" spans="1:6" s="61" customFormat="1" ht="25.5" x14ac:dyDescent="0.2">
      <c r="A72" s="57" t="s">
        <v>113</v>
      </c>
      <c r="B72" s="65" t="s">
        <v>180</v>
      </c>
      <c r="C72" s="85">
        <v>0</v>
      </c>
      <c r="D72" s="85">
        <v>11021028</v>
      </c>
      <c r="E72" s="60">
        <v>0</v>
      </c>
      <c r="F72" s="79">
        <v>0</v>
      </c>
    </row>
    <row r="73" spans="1:6" s="61" customFormat="1" ht="25.5" x14ac:dyDescent="0.2">
      <c r="A73" s="57" t="s">
        <v>113</v>
      </c>
      <c r="B73" s="65" t="s">
        <v>181</v>
      </c>
      <c r="C73" s="85">
        <v>0</v>
      </c>
      <c r="D73" s="85">
        <v>9927968</v>
      </c>
      <c r="E73" s="60">
        <v>0</v>
      </c>
      <c r="F73" s="79">
        <v>0</v>
      </c>
    </row>
    <row r="74" spans="1:6" s="61" customFormat="1" ht="25.5" x14ac:dyDescent="0.2">
      <c r="A74" s="57" t="s">
        <v>113</v>
      </c>
      <c r="B74" s="65" t="s">
        <v>182</v>
      </c>
      <c r="C74" s="85">
        <v>0</v>
      </c>
      <c r="D74" s="85">
        <v>40469167</v>
      </c>
      <c r="E74" s="60">
        <v>0</v>
      </c>
      <c r="F74" s="79">
        <v>0</v>
      </c>
    </row>
    <row r="75" spans="1:6" s="61" customFormat="1" ht="25.5" x14ac:dyDescent="0.2">
      <c r="A75" s="57" t="s">
        <v>113</v>
      </c>
      <c r="B75" s="65" t="s">
        <v>183</v>
      </c>
      <c r="C75" s="85">
        <v>0</v>
      </c>
      <c r="D75" s="85">
        <v>5466137</v>
      </c>
      <c r="E75" s="60">
        <v>0</v>
      </c>
      <c r="F75" s="79">
        <v>0</v>
      </c>
    </row>
    <row r="76" spans="1:6" s="61" customFormat="1" x14ac:dyDescent="0.2">
      <c r="A76" s="67" t="s">
        <v>76</v>
      </c>
      <c r="B76" s="65" t="s">
        <v>184</v>
      </c>
      <c r="C76" s="88">
        <v>0</v>
      </c>
      <c r="D76" s="85">
        <v>68238696</v>
      </c>
      <c r="E76" s="60">
        <v>0</v>
      </c>
      <c r="F76" s="79">
        <v>0</v>
      </c>
    </row>
    <row r="77" spans="1:6" s="61" customFormat="1" x14ac:dyDescent="0.2">
      <c r="A77" s="67" t="s">
        <v>76</v>
      </c>
      <c r="B77" s="65" t="s">
        <v>185</v>
      </c>
      <c r="C77" s="88">
        <v>0</v>
      </c>
      <c r="D77" s="85">
        <v>274598116</v>
      </c>
      <c r="E77" s="60">
        <v>0</v>
      </c>
      <c r="F77" s="79">
        <v>0</v>
      </c>
    </row>
    <row r="78" spans="1:6" s="61" customFormat="1" x14ac:dyDescent="0.2">
      <c r="A78" s="67" t="s">
        <v>76</v>
      </c>
      <c r="B78" s="65" t="s">
        <v>186</v>
      </c>
      <c r="C78" s="88">
        <v>0</v>
      </c>
      <c r="D78" s="85">
        <v>487100248</v>
      </c>
      <c r="E78" s="60">
        <v>0</v>
      </c>
      <c r="F78" s="79">
        <v>0</v>
      </c>
    </row>
    <row r="79" spans="1:6" s="61" customFormat="1" x14ac:dyDescent="0.2">
      <c r="A79" s="67" t="s">
        <v>76</v>
      </c>
      <c r="B79" s="65" t="s">
        <v>187</v>
      </c>
      <c r="C79" s="88">
        <v>0</v>
      </c>
      <c r="D79" s="85">
        <v>72931571</v>
      </c>
      <c r="E79" s="60">
        <v>0</v>
      </c>
      <c r="F79" s="79">
        <v>0</v>
      </c>
    </row>
    <row r="80" spans="1:6" s="61" customFormat="1" x14ac:dyDescent="0.2">
      <c r="A80" s="67" t="s">
        <v>76</v>
      </c>
      <c r="B80" s="65" t="s">
        <v>188</v>
      </c>
      <c r="C80" s="88">
        <v>0</v>
      </c>
      <c r="D80" s="85">
        <v>15728775</v>
      </c>
      <c r="E80" s="60">
        <v>0</v>
      </c>
      <c r="F80" s="79">
        <v>0</v>
      </c>
    </row>
    <row r="81" spans="1:7" s="61" customFormat="1" x14ac:dyDescent="0.2">
      <c r="A81" s="67" t="s">
        <v>76</v>
      </c>
      <c r="B81" s="65" t="s">
        <v>189</v>
      </c>
      <c r="C81" s="88">
        <v>0</v>
      </c>
      <c r="D81" s="85">
        <v>190581757</v>
      </c>
      <c r="E81" s="60">
        <v>0</v>
      </c>
      <c r="F81" s="79">
        <v>0</v>
      </c>
    </row>
    <row r="82" spans="1:7" s="61" customFormat="1" x14ac:dyDescent="0.2">
      <c r="A82" s="68" t="s">
        <v>76</v>
      </c>
      <c r="B82" s="69" t="s">
        <v>190</v>
      </c>
      <c r="C82" s="88">
        <v>0</v>
      </c>
      <c r="D82" s="85">
        <v>34371504</v>
      </c>
      <c r="E82" s="60">
        <v>0</v>
      </c>
      <c r="F82" s="79">
        <v>0</v>
      </c>
    </row>
    <row r="83" spans="1:7" s="70" customFormat="1" x14ac:dyDescent="0.2">
      <c r="A83" s="55"/>
      <c r="B83" s="53"/>
      <c r="C83" s="89"/>
      <c r="D83" s="89"/>
      <c r="E83" s="80"/>
      <c r="F83" s="80"/>
      <c r="G83" s="48"/>
    </row>
    <row r="84" spans="1:7" ht="71.25" customHeight="1" x14ac:dyDescent="0.2">
      <c r="A84" s="126" t="s">
        <v>191</v>
      </c>
      <c r="B84" s="126"/>
      <c r="C84" s="126"/>
      <c r="D84" s="126"/>
      <c r="E84" s="126"/>
    </row>
    <row r="85" spans="1:7" s="53" customFormat="1" x14ac:dyDescent="0.2">
      <c r="A85" s="55"/>
      <c r="C85" s="71"/>
      <c r="D85" s="54"/>
      <c r="E85" s="55"/>
      <c r="F85" s="78"/>
    </row>
    <row r="97" spans="3:4" s="55" customFormat="1" x14ac:dyDescent="0.2">
      <c r="C97" s="90"/>
      <c r="D97" s="90"/>
    </row>
    <row r="98" spans="3:4" s="55" customFormat="1" x14ac:dyDescent="0.2">
      <c r="C98" s="90"/>
      <c r="D98" s="90"/>
    </row>
    <row r="99" spans="3:4" s="55" customFormat="1" x14ac:dyDescent="0.2">
      <c r="C99" s="90"/>
      <c r="D99" s="90"/>
    </row>
    <row r="100" spans="3:4" s="55" customFormat="1" x14ac:dyDescent="0.2">
      <c r="C100" s="90"/>
      <c r="D100" s="90"/>
    </row>
    <row r="101" spans="3:4" s="55" customFormat="1" x14ac:dyDescent="0.2">
      <c r="C101" s="90"/>
      <c r="D101" s="90"/>
    </row>
    <row r="102" spans="3:4" s="55" customFormat="1" x14ac:dyDescent="0.2">
      <c r="C102" s="90"/>
      <c r="D102" s="90"/>
    </row>
    <row r="103" spans="3:4" s="55" customFormat="1" x14ac:dyDescent="0.2">
      <c r="C103" s="90"/>
      <c r="D103" s="90"/>
    </row>
    <row r="104" spans="3:4" s="55" customFormat="1" x14ac:dyDescent="0.2">
      <c r="C104" s="90"/>
      <c r="D104" s="90"/>
    </row>
    <row r="105" spans="3:4" s="55" customFormat="1" x14ac:dyDescent="0.2">
      <c r="C105" s="90"/>
      <c r="D105" s="90"/>
    </row>
    <row r="106" spans="3:4" s="55" customFormat="1" x14ac:dyDescent="0.2">
      <c r="C106" s="90"/>
      <c r="D106" s="90"/>
    </row>
    <row r="107" spans="3:4" s="55" customFormat="1" x14ac:dyDescent="0.2">
      <c r="C107" s="90"/>
      <c r="D107" s="90"/>
    </row>
    <row r="108" spans="3:4" s="55" customFormat="1" x14ac:dyDescent="0.2">
      <c r="C108" s="90"/>
      <c r="D108" s="90"/>
    </row>
    <row r="109" spans="3:4" s="55" customFormat="1" x14ac:dyDescent="0.2">
      <c r="C109" s="90"/>
      <c r="D109" s="90"/>
    </row>
    <row r="110" spans="3:4" s="55" customFormat="1" x14ac:dyDescent="0.2">
      <c r="C110" s="90"/>
      <c r="D110" s="90"/>
    </row>
    <row r="111" spans="3:4" s="55" customFormat="1" x14ac:dyDescent="0.2">
      <c r="C111" s="90"/>
      <c r="D111" s="90"/>
    </row>
    <row r="112" spans="3:4" s="55" customFormat="1" x14ac:dyDescent="0.2">
      <c r="C112" s="90"/>
      <c r="D112" s="90"/>
    </row>
    <row r="113" spans="3:4" s="55" customFormat="1" x14ac:dyDescent="0.2">
      <c r="C113" s="90"/>
      <c r="D113" s="90"/>
    </row>
    <row r="114" spans="3:4" s="55" customFormat="1" x14ac:dyDescent="0.2">
      <c r="C114" s="90"/>
      <c r="D114" s="90"/>
    </row>
    <row r="115" spans="3:4" s="55" customFormat="1" x14ac:dyDescent="0.2">
      <c r="C115" s="90"/>
      <c r="D115" s="90"/>
    </row>
    <row r="116" spans="3:4" s="55" customFormat="1" x14ac:dyDescent="0.2">
      <c r="C116" s="90"/>
      <c r="D116" s="90"/>
    </row>
    <row r="117" spans="3:4" s="55" customFormat="1" x14ac:dyDescent="0.2">
      <c r="C117" s="90"/>
      <c r="D117" s="90"/>
    </row>
    <row r="118" spans="3:4" s="55" customFormat="1" x14ac:dyDescent="0.2">
      <c r="C118" s="90"/>
      <c r="D118" s="90"/>
    </row>
    <row r="119" spans="3:4" s="55" customFormat="1" x14ac:dyDescent="0.2">
      <c r="C119" s="90"/>
      <c r="D119" s="90"/>
    </row>
    <row r="120" spans="3:4" s="55" customFormat="1" x14ac:dyDescent="0.2">
      <c r="C120" s="90"/>
      <c r="D120" s="90"/>
    </row>
    <row r="121" spans="3:4" s="55" customFormat="1" x14ac:dyDescent="0.2">
      <c r="C121" s="90"/>
      <c r="D121" s="90"/>
    </row>
    <row r="122" spans="3:4" s="55" customFormat="1" x14ac:dyDescent="0.2">
      <c r="C122" s="90"/>
      <c r="D122" s="90"/>
    </row>
    <row r="123" spans="3:4" s="55" customFormat="1" x14ac:dyDescent="0.2">
      <c r="C123" s="90"/>
      <c r="D123" s="90"/>
    </row>
    <row r="124" spans="3:4" s="55" customFormat="1" x14ac:dyDescent="0.2">
      <c r="C124" s="90"/>
      <c r="D124" s="90"/>
    </row>
    <row r="125" spans="3:4" s="55" customFormat="1" x14ac:dyDescent="0.2">
      <c r="C125" s="90"/>
      <c r="D125" s="90"/>
    </row>
    <row r="126" spans="3:4" s="55" customFormat="1" x14ac:dyDescent="0.2">
      <c r="C126" s="90"/>
      <c r="D126" s="90"/>
    </row>
    <row r="127" spans="3:4" s="55" customFormat="1" x14ac:dyDescent="0.2">
      <c r="C127" s="90"/>
      <c r="D127" s="90"/>
    </row>
    <row r="128" spans="3:4" s="55" customFormat="1" x14ac:dyDescent="0.2">
      <c r="C128" s="90"/>
      <c r="D128" s="90"/>
    </row>
    <row r="129" spans="3:4" s="55" customFormat="1" x14ac:dyDescent="0.2">
      <c r="C129" s="90"/>
      <c r="D129" s="90"/>
    </row>
    <row r="130" spans="3:4" s="55" customFormat="1" x14ac:dyDescent="0.2">
      <c r="C130" s="90"/>
      <c r="D130" s="90"/>
    </row>
    <row r="131" spans="3:4" s="55" customFormat="1" x14ac:dyDescent="0.2">
      <c r="C131" s="90"/>
      <c r="D131" s="90"/>
    </row>
    <row r="132" spans="3:4" s="55" customFormat="1" x14ac:dyDescent="0.2">
      <c r="C132" s="90"/>
      <c r="D132" s="90"/>
    </row>
    <row r="133" spans="3:4" s="55" customFormat="1" x14ac:dyDescent="0.2">
      <c r="C133" s="90"/>
      <c r="D133" s="90"/>
    </row>
    <row r="134" spans="3:4" s="55" customFormat="1" x14ac:dyDescent="0.2">
      <c r="C134" s="90"/>
      <c r="D134" s="90"/>
    </row>
    <row r="135" spans="3:4" s="55" customFormat="1" x14ac:dyDescent="0.2">
      <c r="C135" s="90"/>
      <c r="D135" s="90"/>
    </row>
    <row r="136" spans="3:4" s="55" customFormat="1" x14ac:dyDescent="0.2">
      <c r="C136" s="90"/>
      <c r="D136" s="90"/>
    </row>
    <row r="137" spans="3:4" s="55" customFormat="1" x14ac:dyDescent="0.2">
      <c r="C137" s="90"/>
      <c r="D137" s="90"/>
    </row>
    <row r="138" spans="3:4" s="55" customFormat="1" x14ac:dyDescent="0.2">
      <c r="C138" s="90"/>
      <c r="D138" s="90"/>
    </row>
    <row r="139" spans="3:4" s="55" customFormat="1" x14ac:dyDescent="0.2">
      <c r="C139" s="90"/>
      <c r="D139" s="90"/>
    </row>
    <row r="140" spans="3:4" s="55" customFormat="1" x14ac:dyDescent="0.2">
      <c r="C140" s="90"/>
      <c r="D140" s="90"/>
    </row>
    <row r="141" spans="3:4" s="55" customFormat="1" x14ac:dyDescent="0.2">
      <c r="C141" s="90"/>
      <c r="D141" s="90"/>
    </row>
    <row r="142" spans="3:4" s="55" customFormat="1" x14ac:dyDescent="0.2">
      <c r="C142" s="90"/>
      <c r="D142" s="90"/>
    </row>
    <row r="143" spans="3:4" s="55" customFormat="1" x14ac:dyDescent="0.2">
      <c r="C143" s="90"/>
      <c r="D143" s="90"/>
    </row>
    <row r="144" spans="3:4" s="55" customFormat="1" x14ac:dyDescent="0.2">
      <c r="C144" s="90"/>
      <c r="D144" s="90"/>
    </row>
    <row r="145" spans="3:4" s="55" customFormat="1" x14ac:dyDescent="0.2">
      <c r="C145" s="90"/>
      <c r="D145" s="90"/>
    </row>
    <row r="146" spans="3:4" s="55" customFormat="1" x14ac:dyDescent="0.2">
      <c r="C146" s="90"/>
      <c r="D146" s="90"/>
    </row>
    <row r="147" spans="3:4" s="55" customFormat="1" x14ac:dyDescent="0.2">
      <c r="C147" s="90"/>
      <c r="D147" s="90"/>
    </row>
    <row r="148" spans="3:4" s="55" customFormat="1" x14ac:dyDescent="0.2">
      <c r="C148" s="90"/>
      <c r="D148" s="90"/>
    </row>
    <row r="149" spans="3:4" s="55" customFormat="1" x14ac:dyDescent="0.2">
      <c r="C149" s="90"/>
      <c r="D149" s="90"/>
    </row>
    <row r="150" spans="3:4" s="55" customFormat="1" x14ac:dyDescent="0.2">
      <c r="C150" s="90"/>
      <c r="D150" s="90"/>
    </row>
    <row r="151" spans="3:4" s="55" customFormat="1" x14ac:dyDescent="0.2">
      <c r="C151" s="90"/>
      <c r="D151" s="90"/>
    </row>
    <row r="152" spans="3:4" s="55" customFormat="1" x14ac:dyDescent="0.2">
      <c r="C152" s="90"/>
      <c r="D152" s="90"/>
    </row>
    <row r="153" spans="3:4" s="55" customFormat="1" x14ac:dyDescent="0.2">
      <c r="C153" s="90"/>
      <c r="D153" s="90"/>
    </row>
    <row r="154" spans="3:4" s="55" customFormat="1" x14ac:dyDescent="0.2">
      <c r="C154" s="90"/>
      <c r="D154" s="90"/>
    </row>
    <row r="155" spans="3:4" s="55" customFormat="1" x14ac:dyDescent="0.2">
      <c r="C155" s="90"/>
      <c r="D155" s="90"/>
    </row>
    <row r="156" spans="3:4" s="55" customFormat="1" x14ac:dyDescent="0.2">
      <c r="C156" s="90"/>
      <c r="D156" s="90"/>
    </row>
    <row r="157" spans="3:4" s="55" customFormat="1" x14ac:dyDescent="0.2">
      <c r="C157" s="90"/>
      <c r="D157" s="90"/>
    </row>
    <row r="158" spans="3:4" s="55" customFormat="1" x14ac:dyDescent="0.2">
      <c r="C158" s="90"/>
      <c r="D158" s="90"/>
    </row>
    <row r="159" spans="3:4" s="55" customFormat="1" x14ac:dyDescent="0.2">
      <c r="C159" s="90"/>
      <c r="D159" s="90"/>
    </row>
    <row r="160" spans="3:4" s="55" customFormat="1" x14ac:dyDescent="0.2">
      <c r="C160" s="90"/>
      <c r="D160" s="90"/>
    </row>
    <row r="161" spans="3:4" s="55" customFormat="1" x14ac:dyDescent="0.2">
      <c r="C161" s="90"/>
      <c r="D161" s="90"/>
    </row>
    <row r="162" spans="3:4" s="55" customFormat="1" x14ac:dyDescent="0.2">
      <c r="C162" s="90"/>
      <c r="D162" s="90"/>
    </row>
    <row r="163" spans="3:4" s="55" customFormat="1" x14ac:dyDescent="0.2">
      <c r="C163" s="90"/>
      <c r="D163" s="90"/>
    </row>
    <row r="164" spans="3:4" s="55" customFormat="1" x14ac:dyDescent="0.2">
      <c r="C164" s="90"/>
      <c r="D164" s="90"/>
    </row>
    <row r="165" spans="3:4" s="55" customFormat="1" x14ac:dyDescent="0.2">
      <c r="C165" s="90"/>
      <c r="D165" s="90"/>
    </row>
    <row r="166" spans="3:4" s="55" customFormat="1" x14ac:dyDescent="0.2">
      <c r="C166" s="90"/>
      <c r="D166" s="90"/>
    </row>
    <row r="167" spans="3:4" s="55" customFormat="1" x14ac:dyDescent="0.2">
      <c r="C167" s="90"/>
      <c r="D167" s="90"/>
    </row>
    <row r="168" spans="3:4" s="55" customFormat="1" x14ac:dyDescent="0.2">
      <c r="C168" s="90"/>
      <c r="D168" s="90"/>
    </row>
    <row r="169" spans="3:4" s="55" customFormat="1" x14ac:dyDescent="0.2">
      <c r="C169" s="90"/>
      <c r="D169" s="90"/>
    </row>
    <row r="170" spans="3:4" s="55" customFormat="1" x14ac:dyDescent="0.2">
      <c r="C170" s="90"/>
      <c r="D170" s="90"/>
    </row>
    <row r="171" spans="3:4" s="55" customFormat="1" x14ac:dyDescent="0.2">
      <c r="C171" s="90"/>
      <c r="D171" s="90"/>
    </row>
  </sheetData>
  <mergeCells count="1">
    <mergeCell ref="A84:E84"/>
  </mergeCells>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selection activeCell="G13" sqref="G13"/>
    </sheetView>
  </sheetViews>
  <sheetFormatPr defaultColWidth="25.42578125" defaultRowHeight="12.75" x14ac:dyDescent="0.2"/>
  <cols>
    <col min="1" max="1" width="19.140625" style="55" customWidth="1"/>
    <col min="2" max="2" width="17.140625" style="53" customWidth="1"/>
    <col min="3" max="3" width="14.7109375" style="54" bestFit="1" customWidth="1"/>
    <col min="4" max="4" width="26.42578125" style="54" customWidth="1"/>
    <col min="5" max="5" width="17" style="54" bestFit="1" customWidth="1"/>
    <col min="6" max="6" width="9.42578125" style="55" bestFit="1" customWidth="1"/>
    <col min="7" max="7" width="15.42578125" style="76" bestFit="1" customWidth="1"/>
    <col min="8" max="8" width="5.85546875" style="55" customWidth="1"/>
    <col min="9" max="246" width="25.42578125" style="55"/>
    <col min="247" max="247" width="28.28515625" style="55" customWidth="1"/>
    <col min="248" max="248" width="36.42578125" style="55" customWidth="1"/>
    <col min="249" max="249" width="21.140625" style="55" bestFit="1" customWidth="1"/>
    <col min="250" max="250" width="20.7109375" style="55" bestFit="1" customWidth="1"/>
    <col min="251" max="251" width="9.42578125" style="55" bestFit="1" customWidth="1"/>
    <col min="252" max="502" width="25.42578125" style="55"/>
    <col min="503" max="503" width="28.28515625" style="55" customWidth="1"/>
    <col min="504" max="504" width="36.42578125" style="55" customWidth="1"/>
    <col min="505" max="505" width="21.140625" style="55" bestFit="1" customWidth="1"/>
    <col min="506" max="506" width="20.7109375" style="55" bestFit="1" customWidth="1"/>
    <col min="507" max="507" width="9.42578125" style="55" bestFit="1" customWidth="1"/>
    <col min="508" max="758" width="25.42578125" style="55"/>
    <col min="759" max="759" width="28.28515625" style="55" customWidth="1"/>
    <col min="760" max="760" width="36.42578125" style="55" customWidth="1"/>
    <col min="761" max="761" width="21.140625" style="55" bestFit="1" customWidth="1"/>
    <col min="762" max="762" width="20.7109375" style="55" bestFit="1" customWidth="1"/>
    <col min="763" max="763" width="9.42578125" style="55" bestFit="1" customWidth="1"/>
    <col min="764" max="1014" width="25.42578125" style="55"/>
    <col min="1015" max="1015" width="28.28515625" style="55" customWidth="1"/>
    <col min="1016" max="1016" width="36.42578125" style="55" customWidth="1"/>
    <col min="1017" max="1017" width="21.140625" style="55" bestFit="1" customWidth="1"/>
    <col min="1018" max="1018" width="20.7109375" style="55" bestFit="1" customWidth="1"/>
    <col min="1019" max="1019" width="9.42578125" style="55" bestFit="1" customWidth="1"/>
    <col min="1020" max="1270" width="25.42578125" style="55"/>
    <col min="1271" max="1271" width="28.28515625" style="55" customWidth="1"/>
    <col min="1272" max="1272" width="36.42578125" style="55" customWidth="1"/>
    <col min="1273" max="1273" width="21.140625" style="55" bestFit="1" customWidth="1"/>
    <col min="1274" max="1274" width="20.7109375" style="55" bestFit="1" customWidth="1"/>
    <col min="1275" max="1275" width="9.42578125" style="55" bestFit="1" customWidth="1"/>
    <col min="1276" max="1526" width="25.42578125" style="55"/>
    <col min="1527" max="1527" width="28.28515625" style="55" customWidth="1"/>
    <col min="1528" max="1528" width="36.42578125" style="55" customWidth="1"/>
    <col min="1529" max="1529" width="21.140625" style="55" bestFit="1" customWidth="1"/>
    <col min="1530" max="1530" width="20.7109375" style="55" bestFit="1" customWidth="1"/>
    <col min="1531" max="1531" width="9.42578125" style="55" bestFit="1" customWidth="1"/>
    <col min="1532" max="1782" width="25.42578125" style="55"/>
    <col min="1783" max="1783" width="28.28515625" style="55" customWidth="1"/>
    <col min="1784" max="1784" width="36.42578125" style="55" customWidth="1"/>
    <col min="1785" max="1785" width="21.140625" style="55" bestFit="1" customWidth="1"/>
    <col min="1786" max="1786" width="20.7109375" style="55" bestFit="1" customWidth="1"/>
    <col min="1787" max="1787" width="9.42578125" style="55" bestFit="1" customWidth="1"/>
    <col min="1788" max="2038" width="25.42578125" style="55"/>
    <col min="2039" max="2039" width="28.28515625" style="55" customWidth="1"/>
    <col min="2040" max="2040" width="36.42578125" style="55" customWidth="1"/>
    <col min="2041" max="2041" width="21.140625" style="55" bestFit="1" customWidth="1"/>
    <col min="2042" max="2042" width="20.7109375" style="55" bestFit="1" customWidth="1"/>
    <col min="2043" max="2043" width="9.42578125" style="55" bestFit="1" customWidth="1"/>
    <col min="2044" max="2294" width="25.42578125" style="55"/>
    <col min="2295" max="2295" width="28.28515625" style="55" customWidth="1"/>
    <col min="2296" max="2296" width="36.42578125" style="55" customWidth="1"/>
    <col min="2297" max="2297" width="21.140625" style="55" bestFit="1" customWidth="1"/>
    <col min="2298" max="2298" width="20.7109375" style="55" bestFit="1" customWidth="1"/>
    <col min="2299" max="2299" width="9.42578125" style="55" bestFit="1" customWidth="1"/>
    <col min="2300" max="2550" width="25.42578125" style="55"/>
    <col min="2551" max="2551" width="28.28515625" style="55" customWidth="1"/>
    <col min="2552" max="2552" width="36.42578125" style="55" customWidth="1"/>
    <col min="2553" max="2553" width="21.140625" style="55" bestFit="1" customWidth="1"/>
    <col min="2554" max="2554" width="20.7109375" style="55" bestFit="1" customWidth="1"/>
    <col min="2555" max="2555" width="9.42578125" style="55" bestFit="1" customWidth="1"/>
    <col min="2556" max="2806" width="25.42578125" style="55"/>
    <col min="2807" max="2807" width="28.28515625" style="55" customWidth="1"/>
    <col min="2808" max="2808" width="36.42578125" style="55" customWidth="1"/>
    <col min="2809" max="2809" width="21.140625" style="55" bestFit="1" customWidth="1"/>
    <col min="2810" max="2810" width="20.7109375" style="55" bestFit="1" customWidth="1"/>
    <col min="2811" max="2811" width="9.42578125" style="55" bestFit="1" customWidth="1"/>
    <col min="2812" max="3062" width="25.42578125" style="55"/>
    <col min="3063" max="3063" width="28.28515625" style="55" customWidth="1"/>
    <col min="3064" max="3064" width="36.42578125" style="55" customWidth="1"/>
    <col min="3065" max="3065" width="21.140625" style="55" bestFit="1" customWidth="1"/>
    <col min="3066" max="3066" width="20.7109375" style="55" bestFit="1" customWidth="1"/>
    <col min="3067" max="3067" width="9.42578125" style="55" bestFit="1" customWidth="1"/>
    <col min="3068" max="3318" width="25.42578125" style="55"/>
    <col min="3319" max="3319" width="28.28515625" style="55" customWidth="1"/>
    <col min="3320" max="3320" width="36.42578125" style="55" customWidth="1"/>
    <col min="3321" max="3321" width="21.140625" style="55" bestFit="1" customWidth="1"/>
    <col min="3322" max="3322" width="20.7109375" style="55" bestFit="1" customWidth="1"/>
    <col min="3323" max="3323" width="9.42578125" style="55" bestFit="1" customWidth="1"/>
    <col min="3324" max="3574" width="25.42578125" style="55"/>
    <col min="3575" max="3575" width="28.28515625" style="55" customWidth="1"/>
    <col min="3576" max="3576" width="36.42578125" style="55" customWidth="1"/>
    <col min="3577" max="3577" width="21.140625" style="55" bestFit="1" customWidth="1"/>
    <col min="3578" max="3578" width="20.7109375" style="55" bestFit="1" customWidth="1"/>
    <col min="3579" max="3579" width="9.42578125" style="55" bestFit="1" customWidth="1"/>
    <col min="3580" max="3830" width="25.42578125" style="55"/>
    <col min="3831" max="3831" width="28.28515625" style="55" customWidth="1"/>
    <col min="3832" max="3832" width="36.42578125" style="55" customWidth="1"/>
    <col min="3833" max="3833" width="21.140625" style="55" bestFit="1" customWidth="1"/>
    <col min="3834" max="3834" width="20.7109375" style="55" bestFit="1" customWidth="1"/>
    <col min="3835" max="3835" width="9.42578125" style="55" bestFit="1" customWidth="1"/>
    <col min="3836" max="4086" width="25.42578125" style="55"/>
    <col min="4087" max="4087" width="28.28515625" style="55" customWidth="1"/>
    <col min="4088" max="4088" width="36.42578125" style="55" customWidth="1"/>
    <col min="4089" max="4089" width="21.140625" style="55" bestFit="1" customWidth="1"/>
    <col min="4090" max="4090" width="20.7109375" style="55" bestFit="1" customWidth="1"/>
    <col min="4091" max="4091" width="9.42578125" style="55" bestFit="1" customWidth="1"/>
    <col min="4092" max="4342" width="25.42578125" style="55"/>
    <col min="4343" max="4343" width="28.28515625" style="55" customWidth="1"/>
    <col min="4344" max="4344" width="36.42578125" style="55" customWidth="1"/>
    <col min="4345" max="4345" width="21.140625" style="55" bestFit="1" customWidth="1"/>
    <col min="4346" max="4346" width="20.7109375" style="55" bestFit="1" customWidth="1"/>
    <col min="4347" max="4347" width="9.42578125" style="55" bestFit="1" customWidth="1"/>
    <col min="4348" max="4598" width="25.42578125" style="55"/>
    <col min="4599" max="4599" width="28.28515625" style="55" customWidth="1"/>
    <col min="4600" max="4600" width="36.42578125" style="55" customWidth="1"/>
    <col min="4601" max="4601" width="21.140625" style="55" bestFit="1" customWidth="1"/>
    <col min="4602" max="4602" width="20.7109375" style="55" bestFit="1" customWidth="1"/>
    <col min="4603" max="4603" width="9.42578125" style="55" bestFit="1" customWidth="1"/>
    <col min="4604" max="4854" width="25.42578125" style="55"/>
    <col min="4855" max="4855" width="28.28515625" style="55" customWidth="1"/>
    <col min="4856" max="4856" width="36.42578125" style="55" customWidth="1"/>
    <col min="4857" max="4857" width="21.140625" style="55" bestFit="1" customWidth="1"/>
    <col min="4858" max="4858" width="20.7109375" style="55" bestFit="1" customWidth="1"/>
    <col min="4859" max="4859" width="9.42578125" style="55" bestFit="1" customWidth="1"/>
    <col min="4860" max="5110" width="25.42578125" style="55"/>
    <col min="5111" max="5111" width="28.28515625" style="55" customWidth="1"/>
    <col min="5112" max="5112" width="36.42578125" style="55" customWidth="1"/>
    <col min="5113" max="5113" width="21.140625" style="55" bestFit="1" customWidth="1"/>
    <col min="5114" max="5114" width="20.7109375" style="55" bestFit="1" customWidth="1"/>
    <col min="5115" max="5115" width="9.42578125" style="55" bestFit="1" customWidth="1"/>
    <col min="5116" max="5366" width="25.42578125" style="55"/>
    <col min="5367" max="5367" width="28.28515625" style="55" customWidth="1"/>
    <col min="5368" max="5368" width="36.42578125" style="55" customWidth="1"/>
    <col min="5369" max="5369" width="21.140625" style="55" bestFit="1" customWidth="1"/>
    <col min="5370" max="5370" width="20.7109375" style="55" bestFit="1" customWidth="1"/>
    <col min="5371" max="5371" width="9.42578125" style="55" bestFit="1" customWidth="1"/>
    <col min="5372" max="5622" width="25.42578125" style="55"/>
    <col min="5623" max="5623" width="28.28515625" style="55" customWidth="1"/>
    <col min="5624" max="5624" width="36.42578125" style="55" customWidth="1"/>
    <col min="5625" max="5625" width="21.140625" style="55" bestFit="1" customWidth="1"/>
    <col min="5626" max="5626" width="20.7109375" style="55" bestFit="1" customWidth="1"/>
    <col min="5627" max="5627" width="9.42578125" style="55" bestFit="1" customWidth="1"/>
    <col min="5628" max="5878" width="25.42578125" style="55"/>
    <col min="5879" max="5879" width="28.28515625" style="55" customWidth="1"/>
    <col min="5880" max="5880" width="36.42578125" style="55" customWidth="1"/>
    <col min="5881" max="5881" width="21.140625" style="55" bestFit="1" customWidth="1"/>
    <col min="5882" max="5882" width="20.7109375" style="55" bestFit="1" customWidth="1"/>
    <col min="5883" max="5883" width="9.42578125" style="55" bestFit="1" customWidth="1"/>
    <col min="5884" max="6134" width="25.42578125" style="55"/>
    <col min="6135" max="6135" width="28.28515625" style="55" customWidth="1"/>
    <col min="6136" max="6136" width="36.42578125" style="55" customWidth="1"/>
    <col min="6137" max="6137" width="21.140625" style="55" bestFit="1" customWidth="1"/>
    <col min="6138" max="6138" width="20.7109375" style="55" bestFit="1" customWidth="1"/>
    <col min="6139" max="6139" width="9.42578125" style="55" bestFit="1" customWidth="1"/>
    <col min="6140" max="6390" width="25.42578125" style="55"/>
    <col min="6391" max="6391" width="28.28515625" style="55" customWidth="1"/>
    <col min="6392" max="6392" width="36.42578125" style="55" customWidth="1"/>
    <col min="6393" max="6393" width="21.140625" style="55" bestFit="1" customWidth="1"/>
    <col min="6394" max="6394" width="20.7109375" style="55" bestFit="1" customWidth="1"/>
    <col min="6395" max="6395" width="9.42578125" style="55" bestFit="1" customWidth="1"/>
    <col min="6396" max="6646" width="25.42578125" style="55"/>
    <col min="6647" max="6647" width="28.28515625" style="55" customWidth="1"/>
    <col min="6648" max="6648" width="36.42578125" style="55" customWidth="1"/>
    <col min="6649" max="6649" width="21.140625" style="55" bestFit="1" customWidth="1"/>
    <col min="6650" max="6650" width="20.7109375" style="55" bestFit="1" customWidth="1"/>
    <col min="6651" max="6651" width="9.42578125" style="55" bestFit="1" customWidth="1"/>
    <col min="6652" max="6902" width="25.42578125" style="55"/>
    <col min="6903" max="6903" width="28.28515625" style="55" customWidth="1"/>
    <col min="6904" max="6904" width="36.42578125" style="55" customWidth="1"/>
    <col min="6905" max="6905" width="21.140625" style="55" bestFit="1" customWidth="1"/>
    <col min="6906" max="6906" width="20.7109375" style="55" bestFit="1" customWidth="1"/>
    <col min="6907" max="6907" width="9.42578125" style="55" bestFit="1" customWidth="1"/>
    <col min="6908" max="7158" width="25.42578125" style="55"/>
    <col min="7159" max="7159" width="28.28515625" style="55" customWidth="1"/>
    <col min="7160" max="7160" width="36.42578125" style="55" customWidth="1"/>
    <col min="7161" max="7161" width="21.140625" style="55" bestFit="1" customWidth="1"/>
    <col min="7162" max="7162" width="20.7109375" style="55" bestFit="1" customWidth="1"/>
    <col min="7163" max="7163" width="9.42578125" style="55" bestFit="1" customWidth="1"/>
    <col min="7164" max="7414" width="25.42578125" style="55"/>
    <col min="7415" max="7415" width="28.28515625" style="55" customWidth="1"/>
    <col min="7416" max="7416" width="36.42578125" style="55" customWidth="1"/>
    <col min="7417" max="7417" width="21.140625" style="55" bestFit="1" customWidth="1"/>
    <col min="7418" max="7418" width="20.7109375" style="55" bestFit="1" customWidth="1"/>
    <col min="7419" max="7419" width="9.42578125" style="55" bestFit="1" customWidth="1"/>
    <col min="7420" max="7670" width="25.42578125" style="55"/>
    <col min="7671" max="7671" width="28.28515625" style="55" customWidth="1"/>
    <col min="7672" max="7672" width="36.42578125" style="55" customWidth="1"/>
    <col min="7673" max="7673" width="21.140625" style="55" bestFit="1" customWidth="1"/>
    <col min="7674" max="7674" width="20.7109375" style="55" bestFit="1" customWidth="1"/>
    <col min="7675" max="7675" width="9.42578125" style="55" bestFit="1" customWidth="1"/>
    <col min="7676" max="7926" width="25.42578125" style="55"/>
    <col min="7927" max="7927" width="28.28515625" style="55" customWidth="1"/>
    <col min="7928" max="7928" width="36.42578125" style="55" customWidth="1"/>
    <col min="7929" max="7929" width="21.140625" style="55" bestFit="1" customWidth="1"/>
    <col min="7930" max="7930" width="20.7109375" style="55" bestFit="1" customWidth="1"/>
    <col min="7931" max="7931" width="9.42578125" style="55" bestFit="1" customWidth="1"/>
    <col min="7932" max="8182" width="25.42578125" style="55"/>
    <col min="8183" max="8183" width="28.28515625" style="55" customWidth="1"/>
    <col min="8184" max="8184" width="36.42578125" style="55" customWidth="1"/>
    <col min="8185" max="8185" width="21.140625" style="55" bestFit="1" customWidth="1"/>
    <col min="8186" max="8186" width="20.7109375" style="55" bestFit="1" customWidth="1"/>
    <col min="8187" max="8187" width="9.42578125" style="55" bestFit="1" customWidth="1"/>
    <col min="8188" max="8438" width="25.42578125" style="55"/>
    <col min="8439" max="8439" width="28.28515625" style="55" customWidth="1"/>
    <col min="8440" max="8440" width="36.42578125" style="55" customWidth="1"/>
    <col min="8441" max="8441" width="21.140625" style="55" bestFit="1" customWidth="1"/>
    <col min="8442" max="8442" width="20.7109375" style="55" bestFit="1" customWidth="1"/>
    <col min="8443" max="8443" width="9.42578125" style="55" bestFit="1" customWidth="1"/>
    <col min="8444" max="8694" width="25.42578125" style="55"/>
    <col min="8695" max="8695" width="28.28515625" style="55" customWidth="1"/>
    <col min="8696" max="8696" width="36.42578125" style="55" customWidth="1"/>
    <col min="8697" max="8697" width="21.140625" style="55" bestFit="1" customWidth="1"/>
    <col min="8698" max="8698" width="20.7109375" style="55" bestFit="1" customWidth="1"/>
    <col min="8699" max="8699" width="9.42578125" style="55" bestFit="1" customWidth="1"/>
    <col min="8700" max="8950" width="25.42578125" style="55"/>
    <col min="8951" max="8951" width="28.28515625" style="55" customWidth="1"/>
    <col min="8952" max="8952" width="36.42578125" style="55" customWidth="1"/>
    <col min="8953" max="8953" width="21.140625" style="55" bestFit="1" customWidth="1"/>
    <col min="8954" max="8954" width="20.7109375" style="55" bestFit="1" customWidth="1"/>
    <col min="8955" max="8955" width="9.42578125" style="55" bestFit="1" customWidth="1"/>
    <col min="8956" max="9206" width="25.42578125" style="55"/>
    <col min="9207" max="9207" width="28.28515625" style="55" customWidth="1"/>
    <col min="9208" max="9208" width="36.42578125" style="55" customWidth="1"/>
    <col min="9209" max="9209" width="21.140625" style="55" bestFit="1" customWidth="1"/>
    <col min="9210" max="9210" width="20.7109375" style="55" bestFit="1" customWidth="1"/>
    <col min="9211" max="9211" width="9.42578125" style="55" bestFit="1" customWidth="1"/>
    <col min="9212" max="9462" width="25.42578125" style="55"/>
    <col min="9463" max="9463" width="28.28515625" style="55" customWidth="1"/>
    <col min="9464" max="9464" width="36.42578125" style="55" customWidth="1"/>
    <col min="9465" max="9465" width="21.140625" style="55" bestFit="1" customWidth="1"/>
    <col min="9466" max="9466" width="20.7109375" style="55" bestFit="1" customWidth="1"/>
    <col min="9467" max="9467" width="9.42578125" style="55" bestFit="1" customWidth="1"/>
    <col min="9468" max="9718" width="25.42578125" style="55"/>
    <col min="9719" max="9719" width="28.28515625" style="55" customWidth="1"/>
    <col min="9720" max="9720" width="36.42578125" style="55" customWidth="1"/>
    <col min="9721" max="9721" width="21.140625" style="55" bestFit="1" customWidth="1"/>
    <col min="9722" max="9722" width="20.7109375" style="55" bestFit="1" customWidth="1"/>
    <col min="9723" max="9723" width="9.42578125" style="55" bestFit="1" customWidth="1"/>
    <col min="9724" max="9974" width="25.42578125" style="55"/>
    <col min="9975" max="9975" width="28.28515625" style="55" customWidth="1"/>
    <col min="9976" max="9976" width="36.42578125" style="55" customWidth="1"/>
    <col min="9977" max="9977" width="21.140625" style="55" bestFit="1" customWidth="1"/>
    <col min="9978" max="9978" width="20.7109375" style="55" bestFit="1" customWidth="1"/>
    <col min="9979" max="9979" width="9.42578125" style="55" bestFit="1" customWidth="1"/>
    <col min="9980" max="10230" width="25.42578125" style="55"/>
    <col min="10231" max="10231" width="28.28515625" style="55" customWidth="1"/>
    <col min="10232" max="10232" width="36.42578125" style="55" customWidth="1"/>
    <col min="10233" max="10233" width="21.140625" style="55" bestFit="1" customWidth="1"/>
    <col min="10234" max="10234" width="20.7109375" style="55" bestFit="1" customWidth="1"/>
    <col min="10235" max="10235" width="9.42578125" style="55" bestFit="1" customWidth="1"/>
    <col min="10236" max="10486" width="25.42578125" style="55"/>
    <col min="10487" max="10487" width="28.28515625" style="55" customWidth="1"/>
    <col min="10488" max="10488" width="36.42578125" style="55" customWidth="1"/>
    <col min="10489" max="10489" width="21.140625" style="55" bestFit="1" customWidth="1"/>
    <col min="10490" max="10490" width="20.7109375" style="55" bestFit="1" customWidth="1"/>
    <col min="10491" max="10491" width="9.42578125" style="55" bestFit="1" customWidth="1"/>
    <col min="10492" max="10742" width="25.42578125" style="55"/>
    <col min="10743" max="10743" width="28.28515625" style="55" customWidth="1"/>
    <col min="10744" max="10744" width="36.42578125" style="55" customWidth="1"/>
    <col min="10745" max="10745" width="21.140625" style="55" bestFit="1" customWidth="1"/>
    <col min="10746" max="10746" width="20.7109375" style="55" bestFit="1" customWidth="1"/>
    <col min="10747" max="10747" width="9.42578125" style="55" bestFit="1" customWidth="1"/>
    <col min="10748" max="10998" width="25.42578125" style="55"/>
    <col min="10999" max="10999" width="28.28515625" style="55" customWidth="1"/>
    <col min="11000" max="11000" width="36.42578125" style="55" customWidth="1"/>
    <col min="11001" max="11001" width="21.140625" style="55" bestFit="1" customWidth="1"/>
    <col min="11002" max="11002" width="20.7109375" style="55" bestFit="1" customWidth="1"/>
    <col min="11003" max="11003" width="9.42578125" style="55" bestFit="1" customWidth="1"/>
    <col min="11004" max="11254" width="25.42578125" style="55"/>
    <col min="11255" max="11255" width="28.28515625" style="55" customWidth="1"/>
    <col min="11256" max="11256" width="36.42578125" style="55" customWidth="1"/>
    <col min="11257" max="11257" width="21.140625" style="55" bestFit="1" customWidth="1"/>
    <col min="11258" max="11258" width="20.7109375" style="55" bestFit="1" customWidth="1"/>
    <col min="11259" max="11259" width="9.42578125" style="55" bestFit="1" customWidth="1"/>
    <col min="11260" max="11510" width="25.42578125" style="55"/>
    <col min="11511" max="11511" width="28.28515625" style="55" customWidth="1"/>
    <col min="11512" max="11512" width="36.42578125" style="55" customWidth="1"/>
    <col min="11513" max="11513" width="21.140625" style="55" bestFit="1" customWidth="1"/>
    <col min="11514" max="11514" width="20.7109375" style="55" bestFit="1" customWidth="1"/>
    <col min="11515" max="11515" width="9.42578125" style="55" bestFit="1" customWidth="1"/>
    <col min="11516" max="11766" width="25.42578125" style="55"/>
    <col min="11767" max="11767" width="28.28515625" style="55" customWidth="1"/>
    <col min="11768" max="11768" width="36.42578125" style="55" customWidth="1"/>
    <col min="11769" max="11769" width="21.140625" style="55" bestFit="1" customWidth="1"/>
    <col min="11770" max="11770" width="20.7109375" style="55" bestFit="1" customWidth="1"/>
    <col min="11771" max="11771" width="9.42578125" style="55" bestFit="1" customWidth="1"/>
    <col min="11772" max="12022" width="25.42578125" style="55"/>
    <col min="12023" max="12023" width="28.28515625" style="55" customWidth="1"/>
    <col min="12024" max="12024" width="36.42578125" style="55" customWidth="1"/>
    <col min="12025" max="12025" width="21.140625" style="55" bestFit="1" customWidth="1"/>
    <col min="12026" max="12026" width="20.7109375" style="55" bestFit="1" customWidth="1"/>
    <col min="12027" max="12027" width="9.42578125" style="55" bestFit="1" customWidth="1"/>
    <col min="12028" max="12278" width="25.42578125" style="55"/>
    <col min="12279" max="12279" width="28.28515625" style="55" customWidth="1"/>
    <col min="12280" max="12280" width="36.42578125" style="55" customWidth="1"/>
    <col min="12281" max="12281" width="21.140625" style="55" bestFit="1" customWidth="1"/>
    <col min="12282" max="12282" width="20.7109375" style="55" bestFit="1" customWidth="1"/>
    <col min="12283" max="12283" width="9.42578125" style="55" bestFit="1" customWidth="1"/>
    <col min="12284" max="12534" width="25.42578125" style="55"/>
    <col min="12535" max="12535" width="28.28515625" style="55" customWidth="1"/>
    <col min="12536" max="12536" width="36.42578125" style="55" customWidth="1"/>
    <col min="12537" max="12537" width="21.140625" style="55" bestFit="1" customWidth="1"/>
    <col min="12538" max="12538" width="20.7109375" style="55" bestFit="1" customWidth="1"/>
    <col min="12539" max="12539" width="9.42578125" style="55" bestFit="1" customWidth="1"/>
    <col min="12540" max="12790" width="25.42578125" style="55"/>
    <col min="12791" max="12791" width="28.28515625" style="55" customWidth="1"/>
    <col min="12792" max="12792" width="36.42578125" style="55" customWidth="1"/>
    <col min="12793" max="12793" width="21.140625" style="55" bestFit="1" customWidth="1"/>
    <col min="12794" max="12794" width="20.7109375" style="55" bestFit="1" customWidth="1"/>
    <col min="12795" max="12795" width="9.42578125" style="55" bestFit="1" customWidth="1"/>
    <col min="12796" max="13046" width="25.42578125" style="55"/>
    <col min="13047" max="13047" width="28.28515625" style="55" customWidth="1"/>
    <col min="13048" max="13048" width="36.42578125" style="55" customWidth="1"/>
    <col min="13049" max="13049" width="21.140625" style="55" bestFit="1" customWidth="1"/>
    <col min="13050" max="13050" width="20.7109375" style="55" bestFit="1" customWidth="1"/>
    <col min="13051" max="13051" width="9.42578125" style="55" bestFit="1" customWidth="1"/>
    <col min="13052" max="13302" width="25.42578125" style="55"/>
    <col min="13303" max="13303" width="28.28515625" style="55" customWidth="1"/>
    <col min="13304" max="13304" width="36.42578125" style="55" customWidth="1"/>
    <col min="13305" max="13305" width="21.140625" style="55" bestFit="1" customWidth="1"/>
    <col min="13306" max="13306" width="20.7109375" style="55" bestFit="1" customWidth="1"/>
    <col min="13307" max="13307" width="9.42578125" style="55" bestFit="1" customWidth="1"/>
    <col min="13308" max="13558" width="25.42578125" style="55"/>
    <col min="13559" max="13559" width="28.28515625" style="55" customWidth="1"/>
    <col min="13560" max="13560" width="36.42578125" style="55" customWidth="1"/>
    <col min="13561" max="13561" width="21.140625" style="55" bestFit="1" customWidth="1"/>
    <col min="13562" max="13562" width="20.7109375" style="55" bestFit="1" customWidth="1"/>
    <col min="13563" max="13563" width="9.42578125" style="55" bestFit="1" customWidth="1"/>
    <col min="13564" max="13814" width="25.42578125" style="55"/>
    <col min="13815" max="13815" width="28.28515625" style="55" customWidth="1"/>
    <col min="13816" max="13816" width="36.42578125" style="55" customWidth="1"/>
    <col min="13817" max="13817" width="21.140625" style="55" bestFit="1" customWidth="1"/>
    <col min="13818" max="13818" width="20.7109375" style="55" bestFit="1" customWidth="1"/>
    <col min="13819" max="13819" width="9.42578125" style="55" bestFit="1" customWidth="1"/>
    <col min="13820" max="14070" width="25.42578125" style="55"/>
    <col min="14071" max="14071" width="28.28515625" style="55" customWidth="1"/>
    <col min="14072" max="14072" width="36.42578125" style="55" customWidth="1"/>
    <col min="14073" max="14073" width="21.140625" style="55" bestFit="1" customWidth="1"/>
    <col min="14074" max="14074" width="20.7109375" style="55" bestFit="1" customWidth="1"/>
    <col min="14075" max="14075" width="9.42578125" style="55" bestFit="1" customWidth="1"/>
    <col min="14076" max="14326" width="25.42578125" style="55"/>
    <col min="14327" max="14327" width="28.28515625" style="55" customWidth="1"/>
    <col min="14328" max="14328" width="36.42578125" style="55" customWidth="1"/>
    <col min="14329" max="14329" width="21.140625" style="55" bestFit="1" customWidth="1"/>
    <col min="14330" max="14330" width="20.7109375" style="55" bestFit="1" customWidth="1"/>
    <col min="14331" max="14331" width="9.42578125" style="55" bestFit="1" customWidth="1"/>
    <col min="14332" max="14582" width="25.42578125" style="55"/>
    <col min="14583" max="14583" width="28.28515625" style="55" customWidth="1"/>
    <col min="14584" max="14584" width="36.42578125" style="55" customWidth="1"/>
    <col min="14585" max="14585" width="21.140625" style="55" bestFit="1" customWidth="1"/>
    <col min="14586" max="14586" width="20.7109375" style="55" bestFit="1" customWidth="1"/>
    <col min="14587" max="14587" width="9.42578125" style="55" bestFit="1" customWidth="1"/>
    <col min="14588" max="14838" width="25.42578125" style="55"/>
    <col min="14839" max="14839" width="28.28515625" style="55" customWidth="1"/>
    <col min="14840" max="14840" width="36.42578125" style="55" customWidth="1"/>
    <col min="14841" max="14841" width="21.140625" style="55" bestFit="1" customWidth="1"/>
    <col min="14842" max="14842" width="20.7109375" style="55" bestFit="1" customWidth="1"/>
    <col min="14843" max="14843" width="9.42578125" style="55" bestFit="1" customWidth="1"/>
    <col min="14844" max="15094" width="25.42578125" style="55"/>
    <col min="15095" max="15095" width="28.28515625" style="55" customWidth="1"/>
    <col min="15096" max="15096" width="36.42578125" style="55" customWidth="1"/>
    <col min="15097" max="15097" width="21.140625" style="55" bestFit="1" customWidth="1"/>
    <col min="15098" max="15098" width="20.7109375" style="55" bestFit="1" customWidth="1"/>
    <col min="15099" max="15099" width="9.42578125" style="55" bestFit="1" customWidth="1"/>
    <col min="15100" max="15350" width="25.42578125" style="55"/>
    <col min="15351" max="15351" width="28.28515625" style="55" customWidth="1"/>
    <col min="15352" max="15352" width="36.42578125" style="55" customWidth="1"/>
    <col min="15353" max="15353" width="21.140625" style="55" bestFit="1" customWidth="1"/>
    <col min="15354" max="15354" width="20.7109375" style="55" bestFit="1" customWidth="1"/>
    <col min="15355" max="15355" width="9.42578125" style="55" bestFit="1" customWidth="1"/>
    <col min="15356" max="15606" width="25.42578125" style="55"/>
    <col min="15607" max="15607" width="28.28515625" style="55" customWidth="1"/>
    <col min="15608" max="15608" width="36.42578125" style="55" customWidth="1"/>
    <col min="15609" max="15609" width="21.140625" style="55" bestFit="1" customWidth="1"/>
    <col min="15610" max="15610" width="20.7109375" style="55" bestFit="1" customWidth="1"/>
    <col min="15611" max="15611" width="9.42578125" style="55" bestFit="1" customWidth="1"/>
    <col min="15612" max="15862" width="25.42578125" style="55"/>
    <col min="15863" max="15863" width="28.28515625" style="55" customWidth="1"/>
    <col min="15864" max="15864" width="36.42578125" style="55" customWidth="1"/>
    <col min="15865" max="15865" width="21.140625" style="55" bestFit="1" customWidth="1"/>
    <col min="15866" max="15866" width="20.7109375" style="55" bestFit="1" customWidth="1"/>
    <col min="15867" max="15867" width="9.42578125" style="55" bestFit="1" customWidth="1"/>
    <col min="15868" max="16118" width="25.42578125" style="55"/>
    <col min="16119" max="16119" width="28.28515625" style="55" customWidth="1"/>
    <col min="16120" max="16120" width="36.42578125" style="55" customWidth="1"/>
    <col min="16121" max="16121" width="21.140625" style="55" bestFit="1" customWidth="1"/>
    <col min="16122" max="16122" width="20.7109375" style="55" bestFit="1" customWidth="1"/>
    <col min="16123" max="16123" width="9.42578125" style="55" bestFit="1" customWidth="1"/>
    <col min="16124" max="16384" width="25.42578125" style="55"/>
  </cols>
  <sheetData>
    <row r="1" spans="1:7" s="45" customFormat="1" x14ac:dyDescent="0.2">
      <c r="A1" s="45" t="s">
        <v>218</v>
      </c>
      <c r="B1" s="46"/>
      <c r="C1" s="47"/>
      <c r="D1" s="47"/>
      <c r="E1" s="47"/>
      <c r="F1" s="48"/>
      <c r="G1" s="74"/>
    </row>
    <row r="2" spans="1:7" s="49" customFormat="1" x14ac:dyDescent="0.2">
      <c r="A2" s="49" t="s">
        <v>109</v>
      </c>
      <c r="B2" s="50"/>
      <c r="C2" s="51"/>
      <c r="D2" s="51"/>
      <c r="E2" s="51"/>
      <c r="F2" s="52"/>
      <c r="G2" s="75"/>
    </row>
    <row r="3" spans="1:7" x14ac:dyDescent="0.2">
      <c r="A3" s="52" t="s">
        <v>224</v>
      </c>
    </row>
    <row r="4" spans="1:7" x14ac:dyDescent="0.2">
      <c r="A4" s="52"/>
    </row>
    <row r="5" spans="1:7" s="56" customFormat="1" ht="51" x14ac:dyDescent="0.25">
      <c r="A5" s="72" t="s">
        <v>78</v>
      </c>
      <c r="B5" s="73" t="s">
        <v>107</v>
      </c>
      <c r="C5" s="2" t="s">
        <v>192</v>
      </c>
      <c r="D5" s="29" t="s">
        <v>195</v>
      </c>
      <c r="E5" s="2" t="s">
        <v>193</v>
      </c>
      <c r="F5" s="3" t="s">
        <v>114</v>
      </c>
      <c r="G5" s="30" t="s">
        <v>194</v>
      </c>
    </row>
    <row r="6" spans="1:7" s="61" customFormat="1" ht="25.5" x14ac:dyDescent="0.2">
      <c r="A6" s="57" t="s">
        <v>112</v>
      </c>
      <c r="B6" s="58" t="s">
        <v>115</v>
      </c>
      <c r="C6" s="84">
        <v>2000000</v>
      </c>
      <c r="D6" s="59" t="s">
        <v>196</v>
      </c>
      <c r="E6" s="91">
        <v>1785899243</v>
      </c>
      <c r="F6" s="60">
        <v>1.1198840068045205E-3</v>
      </c>
      <c r="G6" s="77">
        <v>10293361</v>
      </c>
    </row>
    <row r="7" spans="1:7" s="61" customFormat="1" x14ac:dyDescent="0.2">
      <c r="A7" s="57" t="s">
        <v>112</v>
      </c>
      <c r="B7" s="58" t="s">
        <v>116</v>
      </c>
      <c r="C7" s="85">
        <v>0</v>
      </c>
      <c r="D7" s="62"/>
      <c r="E7" s="85">
        <v>844241507</v>
      </c>
      <c r="F7" s="60">
        <v>0</v>
      </c>
      <c r="G7" s="79">
        <v>0</v>
      </c>
    </row>
    <row r="8" spans="1:7" s="61" customFormat="1" x14ac:dyDescent="0.2">
      <c r="A8" s="57" t="s">
        <v>0</v>
      </c>
      <c r="B8" s="58" t="s">
        <v>117</v>
      </c>
      <c r="C8" s="84">
        <v>241400</v>
      </c>
      <c r="D8" s="59" t="s">
        <v>197</v>
      </c>
      <c r="E8" s="91">
        <v>42431265</v>
      </c>
      <c r="F8" s="60">
        <v>5.6892011114917269E-3</v>
      </c>
      <c r="G8" s="77">
        <v>2000000</v>
      </c>
    </row>
    <row r="9" spans="1:7" s="61" customFormat="1" x14ac:dyDescent="0.2">
      <c r="A9" s="57" t="s">
        <v>0</v>
      </c>
      <c r="B9" s="58" t="s">
        <v>118</v>
      </c>
      <c r="C9" s="84">
        <v>289200</v>
      </c>
      <c r="D9" s="59" t="s">
        <v>198</v>
      </c>
      <c r="E9" s="91">
        <v>34157461</v>
      </c>
      <c r="F9" s="60">
        <v>8.4666714542980821E-3</v>
      </c>
      <c r="G9" s="77">
        <v>4000000</v>
      </c>
    </row>
    <row r="10" spans="1:7" s="61" customFormat="1" ht="25.5" x14ac:dyDescent="0.2">
      <c r="A10" s="57" t="s">
        <v>0</v>
      </c>
      <c r="B10" s="58" t="s">
        <v>119</v>
      </c>
      <c r="C10" s="84">
        <v>0</v>
      </c>
      <c r="D10" s="59"/>
      <c r="E10" s="91">
        <v>166101688</v>
      </c>
      <c r="F10" s="60">
        <v>0</v>
      </c>
      <c r="G10" s="79">
        <v>0</v>
      </c>
    </row>
    <row r="11" spans="1:7" s="61" customFormat="1" ht="25.5" x14ac:dyDescent="0.2">
      <c r="A11" s="57" t="s">
        <v>0</v>
      </c>
      <c r="B11" s="58" t="s">
        <v>120</v>
      </c>
      <c r="C11" s="84">
        <v>0</v>
      </c>
      <c r="D11" s="59"/>
      <c r="E11" s="91">
        <v>42450584</v>
      </c>
      <c r="F11" s="60">
        <v>0</v>
      </c>
      <c r="G11" s="79">
        <v>0</v>
      </c>
    </row>
    <row r="12" spans="1:7" s="61" customFormat="1" x14ac:dyDescent="0.2">
      <c r="A12" s="57" t="s">
        <v>0</v>
      </c>
      <c r="B12" s="58" t="s">
        <v>121</v>
      </c>
      <c r="C12" s="84">
        <v>0</v>
      </c>
      <c r="D12" s="59"/>
      <c r="E12" s="91">
        <v>288511751</v>
      </c>
      <c r="F12" s="60">
        <v>0</v>
      </c>
      <c r="G12" s="79">
        <v>5000000</v>
      </c>
    </row>
    <row r="13" spans="1:7" s="61" customFormat="1" ht="25.5" x14ac:dyDescent="0.2">
      <c r="A13" s="57" t="s">
        <v>0</v>
      </c>
      <c r="B13" s="58" t="s">
        <v>122</v>
      </c>
      <c r="C13" s="84">
        <v>587853</v>
      </c>
      <c r="D13" s="59" t="s">
        <v>199</v>
      </c>
      <c r="E13" s="91">
        <v>121117576</v>
      </c>
      <c r="F13" s="60">
        <v>4.8535730272541121E-3</v>
      </c>
      <c r="G13" s="77">
        <v>10775000</v>
      </c>
    </row>
    <row r="14" spans="1:7" s="61" customFormat="1" x14ac:dyDescent="0.2">
      <c r="A14" s="57" t="s">
        <v>0</v>
      </c>
      <c r="B14" s="58" t="s">
        <v>123</v>
      </c>
      <c r="C14" s="84">
        <v>695000</v>
      </c>
      <c r="D14" s="64" t="s">
        <v>200</v>
      </c>
      <c r="E14" s="91">
        <v>28219395</v>
      </c>
      <c r="F14" s="60">
        <v>2.4628451460422876E-2</v>
      </c>
      <c r="G14" s="79">
        <v>0</v>
      </c>
    </row>
    <row r="15" spans="1:7" s="61" customFormat="1" x14ac:dyDescent="0.2">
      <c r="A15" s="57" t="s">
        <v>0</v>
      </c>
      <c r="B15" s="58" t="s">
        <v>124</v>
      </c>
      <c r="C15" s="86">
        <v>2289800</v>
      </c>
      <c r="D15" s="92" t="s">
        <v>201</v>
      </c>
      <c r="E15" s="91">
        <v>474934614</v>
      </c>
      <c r="F15" s="60">
        <v>4.8212952530766687E-3</v>
      </c>
      <c r="G15" s="79">
        <v>34500000</v>
      </c>
    </row>
    <row r="16" spans="1:7" s="61" customFormat="1" x14ac:dyDescent="0.2">
      <c r="A16" s="57" t="s">
        <v>0</v>
      </c>
      <c r="B16" s="58" t="s">
        <v>125</v>
      </c>
      <c r="C16" s="87">
        <v>0</v>
      </c>
      <c r="D16" s="63"/>
      <c r="E16" s="87">
        <v>113108010</v>
      </c>
      <c r="F16" s="60">
        <v>0</v>
      </c>
      <c r="G16" s="79">
        <v>0</v>
      </c>
    </row>
    <row r="17" spans="1:7" s="61" customFormat="1" x14ac:dyDescent="0.2">
      <c r="A17" s="57" t="s">
        <v>0</v>
      </c>
      <c r="B17" s="58" t="s">
        <v>126</v>
      </c>
      <c r="C17" s="87">
        <v>0</v>
      </c>
      <c r="D17" s="63"/>
      <c r="E17" s="87">
        <v>45110785</v>
      </c>
      <c r="F17" s="60">
        <v>0</v>
      </c>
      <c r="G17" s="79">
        <v>0</v>
      </c>
    </row>
    <row r="18" spans="1:7" s="61" customFormat="1" x14ac:dyDescent="0.2">
      <c r="A18" s="57" t="s">
        <v>0</v>
      </c>
      <c r="B18" s="58" t="s">
        <v>127</v>
      </c>
      <c r="C18" s="87">
        <v>0</v>
      </c>
      <c r="D18" s="63"/>
      <c r="E18" s="87">
        <v>109457001</v>
      </c>
      <c r="F18" s="60">
        <v>0</v>
      </c>
      <c r="G18" s="79">
        <v>0</v>
      </c>
    </row>
    <row r="19" spans="1:7" s="61" customFormat="1" x14ac:dyDescent="0.2">
      <c r="A19" s="57" t="s">
        <v>0</v>
      </c>
      <c r="B19" s="58" t="s">
        <v>128</v>
      </c>
      <c r="C19" s="87">
        <v>0</v>
      </c>
      <c r="D19" s="63"/>
      <c r="E19" s="87">
        <v>53948136</v>
      </c>
      <c r="F19" s="60">
        <v>0</v>
      </c>
      <c r="G19" s="79">
        <v>0</v>
      </c>
    </row>
    <row r="20" spans="1:7" s="61" customFormat="1" x14ac:dyDescent="0.2">
      <c r="A20" s="57" t="s">
        <v>0</v>
      </c>
      <c r="B20" s="58" t="s">
        <v>129</v>
      </c>
      <c r="C20" s="87">
        <v>0</v>
      </c>
      <c r="D20" s="63"/>
      <c r="E20" s="87">
        <v>204176284</v>
      </c>
      <c r="F20" s="60">
        <v>0</v>
      </c>
      <c r="G20" s="79">
        <v>0</v>
      </c>
    </row>
    <row r="21" spans="1:7" s="61" customFormat="1" x14ac:dyDescent="0.2">
      <c r="A21" s="57" t="s">
        <v>0</v>
      </c>
      <c r="B21" s="58" t="s">
        <v>130</v>
      </c>
      <c r="C21" s="87">
        <v>0</v>
      </c>
      <c r="D21" s="63"/>
      <c r="E21" s="87">
        <v>44228866</v>
      </c>
      <c r="F21" s="60">
        <v>0</v>
      </c>
      <c r="G21" s="79">
        <v>0</v>
      </c>
    </row>
    <row r="22" spans="1:7" s="61" customFormat="1" x14ac:dyDescent="0.2">
      <c r="A22" s="57" t="s">
        <v>0</v>
      </c>
      <c r="B22" s="58" t="s">
        <v>131</v>
      </c>
      <c r="C22" s="84">
        <v>575026</v>
      </c>
      <c r="D22" s="64" t="s">
        <v>202</v>
      </c>
      <c r="E22" s="91">
        <v>285838643</v>
      </c>
      <c r="F22" s="60">
        <v>2.0117153998663504E-3</v>
      </c>
      <c r="G22" s="77">
        <v>5000000</v>
      </c>
    </row>
    <row r="23" spans="1:7" s="61" customFormat="1" x14ac:dyDescent="0.2">
      <c r="A23" s="57" t="s">
        <v>0</v>
      </c>
      <c r="B23" s="58" t="s">
        <v>132</v>
      </c>
      <c r="C23" s="87">
        <v>0</v>
      </c>
      <c r="D23" s="63"/>
      <c r="E23" s="87">
        <v>113963681</v>
      </c>
      <c r="F23" s="60">
        <v>0</v>
      </c>
      <c r="G23" s="79">
        <v>0</v>
      </c>
    </row>
    <row r="24" spans="1:7" s="61" customFormat="1" x14ac:dyDescent="0.2">
      <c r="A24" s="57" t="s">
        <v>0</v>
      </c>
      <c r="B24" s="58" t="s">
        <v>133</v>
      </c>
      <c r="C24" s="87">
        <v>0</v>
      </c>
      <c r="D24" s="63"/>
      <c r="E24" s="87">
        <v>114912007</v>
      </c>
      <c r="F24" s="60">
        <v>0</v>
      </c>
      <c r="G24" s="79">
        <v>0</v>
      </c>
    </row>
    <row r="25" spans="1:7" s="61" customFormat="1" ht="38.25" x14ac:dyDescent="0.2">
      <c r="A25" s="57" t="s">
        <v>0</v>
      </c>
      <c r="B25" s="58" t="s">
        <v>134</v>
      </c>
      <c r="C25" s="84">
        <v>3074000</v>
      </c>
      <c r="D25" s="59" t="s">
        <v>203</v>
      </c>
      <c r="E25" s="91">
        <v>319259016</v>
      </c>
      <c r="F25" s="60">
        <v>9.6285456195229265E-3</v>
      </c>
      <c r="G25" s="79">
        <v>215000000</v>
      </c>
    </row>
    <row r="26" spans="1:7" s="61" customFormat="1" ht="51" x14ac:dyDescent="0.2">
      <c r="A26" s="57" t="s">
        <v>0</v>
      </c>
      <c r="B26" s="58" t="s">
        <v>135</v>
      </c>
      <c r="C26" s="84">
        <v>1721300</v>
      </c>
      <c r="D26" s="59" t="s">
        <v>204</v>
      </c>
      <c r="E26" s="91">
        <v>235616518</v>
      </c>
      <c r="F26" s="60">
        <v>7.305514972426509E-3</v>
      </c>
      <c r="G26" s="77">
        <v>7000000</v>
      </c>
    </row>
    <row r="27" spans="1:7" s="61" customFormat="1" x14ac:dyDescent="0.2">
      <c r="A27" s="57" t="s">
        <v>0</v>
      </c>
      <c r="B27" s="58" t="s">
        <v>136</v>
      </c>
      <c r="C27" s="85">
        <v>0</v>
      </c>
      <c r="D27" s="62"/>
      <c r="E27" s="85">
        <v>2147525</v>
      </c>
      <c r="F27" s="60">
        <v>0</v>
      </c>
      <c r="G27" s="79">
        <v>0</v>
      </c>
    </row>
    <row r="28" spans="1:7" s="61" customFormat="1" ht="25.5" x14ac:dyDescent="0.2">
      <c r="A28" s="57" t="s">
        <v>0</v>
      </c>
      <c r="B28" s="58" t="s">
        <v>137</v>
      </c>
      <c r="C28" s="84">
        <v>614992</v>
      </c>
      <c r="D28" s="59" t="s">
        <v>205</v>
      </c>
      <c r="E28" s="91">
        <v>245665323</v>
      </c>
      <c r="F28" s="60">
        <v>2.503373257934332E-3</v>
      </c>
      <c r="G28" s="77">
        <v>10336000</v>
      </c>
    </row>
    <row r="29" spans="1:7" s="61" customFormat="1" ht="25.5" x14ac:dyDescent="0.2">
      <c r="A29" s="57" t="s">
        <v>0</v>
      </c>
      <c r="B29" s="58" t="s">
        <v>138</v>
      </c>
      <c r="C29" s="84">
        <v>394200</v>
      </c>
      <c r="D29" s="59" t="s">
        <v>206</v>
      </c>
      <c r="E29" s="91">
        <v>244879954</v>
      </c>
      <c r="F29" s="60">
        <v>1.6097683520473055E-3</v>
      </c>
      <c r="G29" s="79">
        <v>5500000</v>
      </c>
    </row>
    <row r="30" spans="1:7" s="61" customFormat="1" ht="38.25" x14ac:dyDescent="0.2">
      <c r="A30" s="57" t="s">
        <v>0</v>
      </c>
      <c r="B30" s="64" t="s">
        <v>81</v>
      </c>
      <c r="C30" s="84">
        <v>723890</v>
      </c>
      <c r="D30" s="59" t="s">
        <v>207</v>
      </c>
      <c r="E30" s="91">
        <v>78025702</v>
      </c>
      <c r="F30" s="60">
        <v>9.2775839427884938E-3</v>
      </c>
      <c r="G30" s="79">
        <v>7360000</v>
      </c>
    </row>
    <row r="31" spans="1:7" s="61" customFormat="1" ht="25.5" x14ac:dyDescent="0.2">
      <c r="A31" s="57" t="s">
        <v>0</v>
      </c>
      <c r="B31" s="58" t="s">
        <v>139</v>
      </c>
      <c r="C31" s="84">
        <v>665668</v>
      </c>
      <c r="D31" s="64" t="s">
        <v>208</v>
      </c>
      <c r="E31" s="91">
        <v>221154161</v>
      </c>
      <c r="F31" s="60">
        <v>3.009972758324E-3</v>
      </c>
      <c r="G31" s="77">
        <v>9087600</v>
      </c>
    </row>
    <row r="32" spans="1:7" s="61" customFormat="1" x14ac:dyDescent="0.2">
      <c r="A32" s="57" t="s">
        <v>0</v>
      </c>
      <c r="B32" s="58" t="s">
        <v>140</v>
      </c>
      <c r="C32" s="85">
        <v>0</v>
      </c>
      <c r="D32" s="62"/>
      <c r="E32" s="85">
        <v>70045903</v>
      </c>
      <c r="F32" s="60">
        <v>0</v>
      </c>
      <c r="G32" s="79">
        <v>0</v>
      </c>
    </row>
    <row r="33" spans="1:7" s="61" customFormat="1" x14ac:dyDescent="0.2">
      <c r="A33" s="57" t="s">
        <v>1</v>
      </c>
      <c r="B33" s="65" t="s">
        <v>141</v>
      </c>
      <c r="C33" s="85">
        <v>0</v>
      </c>
      <c r="D33" s="62"/>
      <c r="E33" s="85">
        <v>216476895</v>
      </c>
      <c r="F33" s="60">
        <v>0</v>
      </c>
      <c r="G33" s="79">
        <v>0</v>
      </c>
    </row>
    <row r="34" spans="1:7" s="61" customFormat="1" ht="25.5" x14ac:dyDescent="0.2">
      <c r="A34" s="57" t="s">
        <v>1</v>
      </c>
      <c r="B34" s="58" t="s">
        <v>142</v>
      </c>
      <c r="C34" s="84">
        <v>200000</v>
      </c>
      <c r="D34" s="59" t="s">
        <v>209</v>
      </c>
      <c r="E34" s="91">
        <v>79346509</v>
      </c>
      <c r="F34" s="60">
        <v>2.5205897842336075E-3</v>
      </c>
      <c r="G34" s="77">
        <v>2710000</v>
      </c>
    </row>
    <row r="35" spans="1:7" s="61" customFormat="1" ht="25.5" x14ac:dyDescent="0.2">
      <c r="A35" s="57" t="s">
        <v>1</v>
      </c>
      <c r="B35" s="65" t="s">
        <v>143</v>
      </c>
      <c r="C35" s="85">
        <v>0</v>
      </c>
      <c r="D35" s="62"/>
      <c r="E35" s="85">
        <v>69698131</v>
      </c>
      <c r="F35" s="60">
        <v>0</v>
      </c>
      <c r="G35" s="79">
        <v>0</v>
      </c>
    </row>
    <row r="36" spans="1:7" s="61" customFormat="1" x14ac:dyDescent="0.2">
      <c r="A36" s="57" t="s">
        <v>1</v>
      </c>
      <c r="B36" s="58" t="s">
        <v>144</v>
      </c>
      <c r="C36" s="84">
        <v>207979</v>
      </c>
      <c r="D36" s="59" t="s">
        <v>210</v>
      </c>
      <c r="E36" s="91">
        <v>97804192</v>
      </c>
      <c r="F36" s="60">
        <v>2.1264834946951969E-3</v>
      </c>
      <c r="G36" s="77">
        <v>3961504</v>
      </c>
    </row>
    <row r="37" spans="1:7" s="61" customFormat="1" x14ac:dyDescent="0.2">
      <c r="A37" s="57" t="s">
        <v>1</v>
      </c>
      <c r="B37" s="58" t="s">
        <v>145</v>
      </c>
      <c r="C37" s="84">
        <v>1347500</v>
      </c>
      <c r="D37" s="59" t="s">
        <v>211</v>
      </c>
      <c r="E37" s="91">
        <v>197981511</v>
      </c>
      <c r="F37" s="60">
        <v>6.8061911094314254E-3</v>
      </c>
      <c r="G37" s="77">
        <v>35000000</v>
      </c>
    </row>
    <row r="38" spans="1:7" s="61" customFormat="1" x14ac:dyDescent="0.2">
      <c r="A38" s="57" t="s">
        <v>1</v>
      </c>
      <c r="B38" s="65" t="s">
        <v>146</v>
      </c>
      <c r="C38" s="85">
        <v>0</v>
      </c>
      <c r="D38" s="62"/>
      <c r="E38" s="85">
        <v>50591757</v>
      </c>
      <c r="F38" s="60">
        <v>0</v>
      </c>
      <c r="G38" s="79">
        <v>0</v>
      </c>
    </row>
    <row r="39" spans="1:7" s="61" customFormat="1" x14ac:dyDescent="0.2">
      <c r="A39" s="57" t="s">
        <v>1</v>
      </c>
      <c r="B39" s="65" t="s">
        <v>147</v>
      </c>
      <c r="C39" s="85">
        <v>0</v>
      </c>
      <c r="D39" s="62"/>
      <c r="E39" s="85">
        <v>5415551</v>
      </c>
      <c r="F39" s="60">
        <v>0</v>
      </c>
      <c r="G39" s="79"/>
    </row>
    <row r="40" spans="1:7" s="61" customFormat="1" x14ac:dyDescent="0.2">
      <c r="A40" s="57" t="s">
        <v>1</v>
      </c>
      <c r="B40" s="65" t="s">
        <v>148</v>
      </c>
      <c r="C40" s="85">
        <v>0</v>
      </c>
      <c r="D40" s="62"/>
      <c r="E40" s="85">
        <v>42549839</v>
      </c>
      <c r="F40" s="60">
        <v>0</v>
      </c>
      <c r="G40" s="79">
        <v>0</v>
      </c>
    </row>
    <row r="41" spans="1:7" s="61" customFormat="1" ht="38.25" x14ac:dyDescent="0.2">
      <c r="A41" s="57" t="s">
        <v>1</v>
      </c>
      <c r="B41" s="58" t="s">
        <v>149</v>
      </c>
      <c r="C41" s="84">
        <v>1242500</v>
      </c>
      <c r="D41" s="59" t="s">
        <v>212</v>
      </c>
      <c r="E41" s="91">
        <v>100131428</v>
      </c>
      <c r="F41" s="60">
        <v>1.2408691504928902E-2</v>
      </c>
      <c r="G41" s="77">
        <v>35000000</v>
      </c>
    </row>
    <row r="42" spans="1:7" s="61" customFormat="1" ht="38.25" x14ac:dyDescent="0.2">
      <c r="A42" s="57" t="s">
        <v>1</v>
      </c>
      <c r="B42" s="65" t="s">
        <v>150</v>
      </c>
      <c r="C42" s="85">
        <v>0</v>
      </c>
      <c r="D42" s="62"/>
      <c r="E42" s="85">
        <v>149411675</v>
      </c>
      <c r="F42" s="60">
        <v>0</v>
      </c>
      <c r="G42" s="79">
        <v>0</v>
      </c>
    </row>
    <row r="43" spans="1:7" s="61" customFormat="1" x14ac:dyDescent="0.2">
      <c r="A43" s="57" t="s">
        <v>1</v>
      </c>
      <c r="B43" s="65" t="s">
        <v>151</v>
      </c>
      <c r="C43" s="85">
        <v>0</v>
      </c>
      <c r="D43" s="62"/>
      <c r="E43" s="85">
        <v>12462896</v>
      </c>
      <c r="F43" s="60">
        <v>0</v>
      </c>
      <c r="G43" s="79">
        <v>0</v>
      </c>
    </row>
    <row r="44" spans="1:7" s="61" customFormat="1" x14ac:dyDescent="0.2">
      <c r="A44" s="57" t="s">
        <v>1</v>
      </c>
      <c r="B44" s="65" t="s">
        <v>152</v>
      </c>
      <c r="C44" s="85">
        <v>0</v>
      </c>
      <c r="D44" s="62"/>
      <c r="E44" s="85">
        <v>21069994</v>
      </c>
      <c r="F44" s="60">
        <v>0</v>
      </c>
      <c r="G44" s="79">
        <v>0</v>
      </c>
    </row>
    <row r="45" spans="1:7" s="61" customFormat="1" x14ac:dyDescent="0.2">
      <c r="A45" s="57" t="s">
        <v>1</v>
      </c>
      <c r="B45" s="65" t="s">
        <v>153</v>
      </c>
      <c r="C45" s="85">
        <v>0</v>
      </c>
      <c r="D45" s="62"/>
      <c r="E45" s="85">
        <v>70545564</v>
      </c>
      <c r="F45" s="60">
        <v>0</v>
      </c>
      <c r="G45" s="79">
        <v>0</v>
      </c>
    </row>
    <row r="46" spans="1:7" s="61" customFormat="1" ht="38.25" x14ac:dyDescent="0.2">
      <c r="A46" s="57" t="s">
        <v>111</v>
      </c>
      <c r="B46" s="58" t="s">
        <v>154</v>
      </c>
      <c r="C46" s="84">
        <v>1086000</v>
      </c>
      <c r="D46" s="59" t="s">
        <v>213</v>
      </c>
      <c r="E46" s="91">
        <v>10159955.319999998</v>
      </c>
      <c r="F46" s="60">
        <v>0.10689023384405988</v>
      </c>
      <c r="G46" s="77">
        <v>15000000</v>
      </c>
    </row>
    <row r="47" spans="1:7" s="61" customFormat="1" ht="25.5" x14ac:dyDescent="0.2">
      <c r="A47" s="57" t="s">
        <v>111</v>
      </c>
      <c r="B47" s="58" t="s">
        <v>155</v>
      </c>
      <c r="C47" s="84">
        <v>300000</v>
      </c>
      <c r="D47" s="59" t="s">
        <v>214</v>
      </c>
      <c r="E47" s="91">
        <v>22757653.790000003</v>
      </c>
      <c r="F47" s="60">
        <v>1.318237823495776E-2</v>
      </c>
      <c r="G47" s="77">
        <v>5000000</v>
      </c>
    </row>
    <row r="48" spans="1:7" s="61" customFormat="1" ht="25.5" x14ac:dyDescent="0.2">
      <c r="A48" s="57" t="s">
        <v>111</v>
      </c>
      <c r="B48" s="58" t="s">
        <v>156</v>
      </c>
      <c r="C48" s="84">
        <v>400000</v>
      </c>
      <c r="D48" s="59" t="s">
        <v>215</v>
      </c>
      <c r="E48" s="91">
        <v>14770478</v>
      </c>
      <c r="F48" s="60">
        <v>2.7081046395384091E-2</v>
      </c>
      <c r="G48" s="77">
        <v>6410256</v>
      </c>
    </row>
    <row r="49" spans="1:7" s="61" customFormat="1" x14ac:dyDescent="0.2">
      <c r="A49" s="57" t="s">
        <v>111</v>
      </c>
      <c r="B49" s="65" t="s">
        <v>157</v>
      </c>
      <c r="C49" s="85">
        <v>0</v>
      </c>
      <c r="D49" s="62"/>
      <c r="E49" s="85">
        <v>8914837</v>
      </c>
      <c r="F49" s="60">
        <v>0</v>
      </c>
      <c r="G49" s="79">
        <v>0</v>
      </c>
    </row>
    <row r="50" spans="1:7" s="61" customFormat="1" x14ac:dyDescent="0.2">
      <c r="A50" s="57" t="s">
        <v>111</v>
      </c>
      <c r="B50" s="65" t="s">
        <v>158</v>
      </c>
      <c r="C50" s="85">
        <v>0</v>
      </c>
      <c r="D50" s="62"/>
      <c r="E50" s="85">
        <v>20769038</v>
      </c>
      <c r="F50" s="60">
        <v>0</v>
      </c>
      <c r="G50" s="79">
        <v>0</v>
      </c>
    </row>
    <row r="51" spans="1:7" s="61" customFormat="1" x14ac:dyDescent="0.2">
      <c r="A51" s="57" t="s">
        <v>111</v>
      </c>
      <c r="B51" s="65" t="s">
        <v>159</v>
      </c>
      <c r="C51" s="85">
        <v>0</v>
      </c>
      <c r="D51" s="62"/>
      <c r="E51" s="85">
        <v>104302166</v>
      </c>
      <c r="F51" s="60">
        <v>0</v>
      </c>
      <c r="G51" s="79">
        <v>0</v>
      </c>
    </row>
    <row r="52" spans="1:7" s="61" customFormat="1" ht="63.75" x14ac:dyDescent="0.2">
      <c r="A52" s="57" t="s">
        <v>111</v>
      </c>
      <c r="B52" s="58" t="s">
        <v>160</v>
      </c>
      <c r="C52" s="84">
        <v>3128996</v>
      </c>
      <c r="D52" s="59" t="s">
        <v>216</v>
      </c>
      <c r="E52" s="91">
        <v>18220284</v>
      </c>
      <c r="F52" s="60">
        <v>0.17173146148545215</v>
      </c>
      <c r="G52" s="77">
        <v>25996770</v>
      </c>
    </row>
    <row r="53" spans="1:7" s="61" customFormat="1" x14ac:dyDescent="0.2">
      <c r="A53" s="57" t="s">
        <v>111</v>
      </c>
      <c r="B53" s="65" t="s">
        <v>161</v>
      </c>
      <c r="C53" s="85">
        <v>0</v>
      </c>
      <c r="D53" s="62"/>
      <c r="E53" s="85">
        <v>14118414</v>
      </c>
      <c r="F53" s="60">
        <v>0</v>
      </c>
      <c r="G53" s="79">
        <v>0</v>
      </c>
    </row>
    <row r="54" spans="1:7" s="61" customFormat="1" x14ac:dyDescent="0.2">
      <c r="A54" s="57" t="s">
        <v>111</v>
      </c>
      <c r="B54" s="65" t="s">
        <v>162</v>
      </c>
      <c r="C54" s="85">
        <v>0</v>
      </c>
      <c r="D54" s="62"/>
      <c r="E54" s="85">
        <v>17580307</v>
      </c>
      <c r="F54" s="60">
        <v>0</v>
      </c>
      <c r="G54" s="79">
        <v>0</v>
      </c>
    </row>
    <row r="55" spans="1:7" s="61" customFormat="1" x14ac:dyDescent="0.2">
      <c r="A55" s="57" t="s">
        <v>111</v>
      </c>
      <c r="B55" s="65" t="s">
        <v>163</v>
      </c>
      <c r="C55" s="85">
        <v>0</v>
      </c>
      <c r="D55" s="62"/>
      <c r="E55" s="85">
        <v>913365</v>
      </c>
      <c r="F55" s="60">
        <v>0</v>
      </c>
      <c r="G55" s="79">
        <v>0</v>
      </c>
    </row>
    <row r="56" spans="1:7" s="61" customFormat="1" x14ac:dyDescent="0.2">
      <c r="A56" s="57" t="s">
        <v>111</v>
      </c>
      <c r="B56" s="65" t="s">
        <v>164</v>
      </c>
      <c r="C56" s="85">
        <v>0</v>
      </c>
      <c r="D56" s="62"/>
      <c r="E56" s="85">
        <v>29887893</v>
      </c>
      <c r="F56" s="60">
        <v>0</v>
      </c>
      <c r="G56" s="79">
        <v>0</v>
      </c>
    </row>
    <row r="57" spans="1:7" s="61" customFormat="1" x14ac:dyDescent="0.2">
      <c r="A57" s="57" t="s">
        <v>111</v>
      </c>
      <c r="B57" s="65" t="s">
        <v>165</v>
      </c>
      <c r="C57" s="85">
        <v>0</v>
      </c>
      <c r="D57" s="62"/>
      <c r="E57" s="85">
        <v>15069727</v>
      </c>
      <c r="F57" s="60">
        <v>0</v>
      </c>
      <c r="G57" s="79">
        <v>0</v>
      </c>
    </row>
    <row r="58" spans="1:7" s="61" customFormat="1" x14ac:dyDescent="0.2">
      <c r="A58" s="57" t="s">
        <v>111</v>
      </c>
      <c r="B58" s="65" t="s">
        <v>166</v>
      </c>
      <c r="C58" s="85">
        <v>0</v>
      </c>
      <c r="D58" s="62"/>
      <c r="E58" s="85">
        <v>81887134</v>
      </c>
      <c r="F58" s="60">
        <v>0</v>
      </c>
      <c r="G58" s="79">
        <v>0</v>
      </c>
    </row>
    <row r="59" spans="1:7" s="61" customFormat="1" ht="25.5" x14ac:dyDescent="0.2">
      <c r="A59" s="57" t="s">
        <v>113</v>
      </c>
      <c r="B59" s="65" t="s">
        <v>167</v>
      </c>
      <c r="C59" s="88">
        <v>0</v>
      </c>
      <c r="D59" s="66"/>
      <c r="E59" s="85">
        <v>15614011</v>
      </c>
      <c r="F59" s="60">
        <v>0</v>
      </c>
      <c r="G59" s="79">
        <v>0</v>
      </c>
    </row>
    <row r="60" spans="1:7" s="61" customFormat="1" ht="25.5" x14ac:dyDescent="0.2">
      <c r="A60" s="57" t="s">
        <v>113</v>
      </c>
      <c r="B60" s="65" t="s">
        <v>168</v>
      </c>
      <c r="C60" s="88">
        <v>0</v>
      </c>
      <c r="D60" s="66"/>
      <c r="E60" s="85">
        <v>16172402</v>
      </c>
      <c r="F60" s="60">
        <v>0</v>
      </c>
      <c r="G60" s="79">
        <v>0</v>
      </c>
    </row>
    <row r="61" spans="1:7" s="61" customFormat="1" ht="25.5" x14ac:dyDescent="0.2">
      <c r="A61" s="57" t="s">
        <v>113</v>
      </c>
      <c r="B61" s="65" t="s">
        <v>169</v>
      </c>
      <c r="C61" s="88">
        <v>0</v>
      </c>
      <c r="D61" s="66"/>
      <c r="E61" s="85">
        <v>8392008</v>
      </c>
      <c r="F61" s="60">
        <v>0</v>
      </c>
      <c r="G61" s="79">
        <v>0</v>
      </c>
    </row>
    <row r="62" spans="1:7" s="61" customFormat="1" ht="25.5" x14ac:dyDescent="0.2">
      <c r="A62" s="57" t="s">
        <v>113</v>
      </c>
      <c r="B62" s="65" t="s">
        <v>170</v>
      </c>
      <c r="C62" s="88">
        <v>0</v>
      </c>
      <c r="D62" s="66"/>
      <c r="E62" s="85">
        <v>21402975</v>
      </c>
      <c r="F62" s="60">
        <v>0</v>
      </c>
      <c r="G62" s="79">
        <v>0</v>
      </c>
    </row>
    <row r="63" spans="1:7" s="61" customFormat="1" ht="25.5" x14ac:dyDescent="0.2">
      <c r="A63" s="57" t="s">
        <v>113</v>
      </c>
      <c r="B63" s="65" t="s">
        <v>171</v>
      </c>
      <c r="C63" s="88">
        <v>0</v>
      </c>
      <c r="D63" s="66"/>
      <c r="E63" s="85">
        <v>226373881</v>
      </c>
      <c r="F63" s="60">
        <v>0</v>
      </c>
      <c r="G63" s="79">
        <v>0</v>
      </c>
    </row>
    <row r="64" spans="1:7" s="61" customFormat="1" ht="25.5" x14ac:dyDescent="0.2">
      <c r="A64" s="57" t="s">
        <v>113</v>
      </c>
      <c r="B64" s="65" t="s">
        <v>172</v>
      </c>
      <c r="C64" s="88">
        <v>0</v>
      </c>
      <c r="D64" s="66"/>
      <c r="E64" s="85">
        <v>37405998</v>
      </c>
      <c r="F64" s="60">
        <v>0</v>
      </c>
      <c r="G64" s="79">
        <v>0</v>
      </c>
    </row>
    <row r="65" spans="1:7" s="61" customFormat="1" ht="25.5" x14ac:dyDescent="0.2">
      <c r="A65" s="57" t="s">
        <v>113</v>
      </c>
      <c r="B65" s="65" t="s">
        <v>173</v>
      </c>
      <c r="C65" s="88">
        <v>0</v>
      </c>
      <c r="D65" s="66"/>
      <c r="E65" s="85">
        <v>7507625</v>
      </c>
      <c r="F65" s="60">
        <v>0</v>
      </c>
      <c r="G65" s="79">
        <v>0</v>
      </c>
    </row>
    <row r="66" spans="1:7" s="61" customFormat="1" ht="25.5" x14ac:dyDescent="0.2">
      <c r="A66" s="57" t="s">
        <v>113</v>
      </c>
      <c r="B66" s="65" t="s">
        <v>174</v>
      </c>
      <c r="C66" s="88">
        <v>0</v>
      </c>
      <c r="D66" s="66"/>
      <c r="E66" s="85">
        <v>32827319</v>
      </c>
      <c r="F66" s="60">
        <v>0</v>
      </c>
      <c r="G66" s="79">
        <v>0</v>
      </c>
    </row>
    <row r="67" spans="1:7" s="61" customFormat="1" ht="25.5" x14ac:dyDescent="0.2">
      <c r="A67" s="57" t="s">
        <v>113</v>
      </c>
      <c r="B67" s="65" t="s">
        <v>175</v>
      </c>
      <c r="C67" s="88">
        <v>0</v>
      </c>
      <c r="D67" s="66"/>
      <c r="E67" s="85">
        <v>75164472</v>
      </c>
      <c r="F67" s="60">
        <v>0</v>
      </c>
      <c r="G67" s="79">
        <v>0</v>
      </c>
    </row>
    <row r="68" spans="1:7" s="61" customFormat="1" ht="76.5" x14ac:dyDescent="0.2">
      <c r="A68" s="57" t="s">
        <v>113</v>
      </c>
      <c r="B68" s="58" t="s">
        <v>176</v>
      </c>
      <c r="C68" s="84">
        <v>5280251</v>
      </c>
      <c r="D68" s="59" t="s">
        <v>217</v>
      </c>
      <c r="E68" s="91">
        <v>209460527</v>
      </c>
      <c r="F68" s="60">
        <v>2.5208811777695947E-2</v>
      </c>
      <c r="G68" s="79">
        <v>29483918</v>
      </c>
    </row>
    <row r="69" spans="1:7" s="61" customFormat="1" ht="25.5" x14ac:dyDescent="0.2">
      <c r="A69" s="57" t="s">
        <v>113</v>
      </c>
      <c r="B69" s="65" t="s">
        <v>177</v>
      </c>
      <c r="C69" s="85">
        <v>0</v>
      </c>
      <c r="D69" s="62"/>
      <c r="E69" s="85">
        <v>35567306</v>
      </c>
      <c r="F69" s="60">
        <v>0</v>
      </c>
      <c r="G69" s="79">
        <v>0</v>
      </c>
    </row>
    <row r="70" spans="1:7" s="61" customFormat="1" ht="25.5" x14ac:dyDescent="0.2">
      <c r="A70" s="57" t="s">
        <v>113</v>
      </c>
      <c r="B70" s="65" t="s">
        <v>178</v>
      </c>
      <c r="C70" s="85">
        <v>0</v>
      </c>
      <c r="D70" s="62"/>
      <c r="E70" s="85">
        <v>11767076</v>
      </c>
      <c r="F70" s="60">
        <v>0</v>
      </c>
      <c r="G70" s="79">
        <v>0</v>
      </c>
    </row>
    <row r="71" spans="1:7" s="61" customFormat="1" ht="25.5" x14ac:dyDescent="0.2">
      <c r="A71" s="57" t="s">
        <v>113</v>
      </c>
      <c r="B71" s="65" t="s">
        <v>179</v>
      </c>
      <c r="C71" s="85">
        <v>0</v>
      </c>
      <c r="D71" s="62"/>
      <c r="E71" s="85">
        <v>62437974</v>
      </c>
      <c r="F71" s="60">
        <v>0</v>
      </c>
      <c r="G71" s="79">
        <v>0</v>
      </c>
    </row>
    <row r="72" spans="1:7" s="61" customFormat="1" ht="25.5" x14ac:dyDescent="0.2">
      <c r="A72" s="57" t="s">
        <v>113</v>
      </c>
      <c r="B72" s="65" t="s">
        <v>180</v>
      </c>
      <c r="C72" s="85">
        <v>0</v>
      </c>
      <c r="D72" s="62"/>
      <c r="E72" s="85">
        <v>11021028</v>
      </c>
      <c r="F72" s="60">
        <v>0</v>
      </c>
      <c r="G72" s="79">
        <v>0</v>
      </c>
    </row>
    <row r="73" spans="1:7" s="61" customFormat="1" ht="25.5" x14ac:dyDescent="0.2">
      <c r="A73" s="57" t="s">
        <v>113</v>
      </c>
      <c r="B73" s="65" t="s">
        <v>181</v>
      </c>
      <c r="C73" s="85">
        <v>0</v>
      </c>
      <c r="D73" s="62"/>
      <c r="E73" s="85">
        <v>9927968</v>
      </c>
      <c r="F73" s="60">
        <v>0</v>
      </c>
      <c r="G73" s="79">
        <v>0</v>
      </c>
    </row>
    <row r="74" spans="1:7" s="61" customFormat="1" ht="25.5" x14ac:dyDescent="0.2">
      <c r="A74" s="57" t="s">
        <v>113</v>
      </c>
      <c r="B74" s="65" t="s">
        <v>182</v>
      </c>
      <c r="C74" s="85">
        <v>0</v>
      </c>
      <c r="D74" s="62"/>
      <c r="E74" s="85">
        <v>40469167</v>
      </c>
      <c r="F74" s="60">
        <v>0</v>
      </c>
      <c r="G74" s="79">
        <v>0</v>
      </c>
    </row>
    <row r="75" spans="1:7" s="61" customFormat="1" ht="25.5" x14ac:dyDescent="0.2">
      <c r="A75" s="57" t="s">
        <v>113</v>
      </c>
      <c r="B75" s="65" t="s">
        <v>183</v>
      </c>
      <c r="C75" s="85">
        <v>0</v>
      </c>
      <c r="D75" s="62"/>
      <c r="E75" s="85">
        <v>5466137</v>
      </c>
      <c r="F75" s="60">
        <v>0</v>
      </c>
      <c r="G75" s="79">
        <v>0</v>
      </c>
    </row>
    <row r="76" spans="1:7" s="61" customFormat="1" x14ac:dyDescent="0.2">
      <c r="A76" s="67" t="s">
        <v>76</v>
      </c>
      <c r="B76" s="65" t="s">
        <v>184</v>
      </c>
      <c r="C76" s="88">
        <v>0</v>
      </c>
      <c r="D76" s="66"/>
      <c r="E76" s="85">
        <v>68238696</v>
      </c>
      <c r="F76" s="60">
        <v>0</v>
      </c>
      <c r="G76" s="79">
        <v>0</v>
      </c>
    </row>
    <row r="77" spans="1:7" s="61" customFormat="1" x14ac:dyDescent="0.2">
      <c r="A77" s="67" t="s">
        <v>76</v>
      </c>
      <c r="B77" s="65" t="s">
        <v>185</v>
      </c>
      <c r="C77" s="88">
        <v>0</v>
      </c>
      <c r="D77" s="66"/>
      <c r="E77" s="85">
        <v>274598116</v>
      </c>
      <c r="F77" s="60">
        <v>0</v>
      </c>
      <c r="G77" s="79">
        <v>0</v>
      </c>
    </row>
    <row r="78" spans="1:7" s="61" customFormat="1" x14ac:dyDescent="0.2">
      <c r="A78" s="67" t="s">
        <v>76</v>
      </c>
      <c r="B78" s="65" t="s">
        <v>186</v>
      </c>
      <c r="C78" s="88">
        <v>0</v>
      </c>
      <c r="D78" s="66"/>
      <c r="E78" s="85">
        <v>487100248</v>
      </c>
      <c r="F78" s="60">
        <v>0</v>
      </c>
      <c r="G78" s="79">
        <v>0</v>
      </c>
    </row>
    <row r="79" spans="1:7" s="61" customFormat="1" x14ac:dyDescent="0.2">
      <c r="A79" s="67" t="s">
        <v>76</v>
      </c>
      <c r="B79" s="65" t="s">
        <v>187</v>
      </c>
      <c r="C79" s="88">
        <v>0</v>
      </c>
      <c r="D79" s="66"/>
      <c r="E79" s="85">
        <v>72931571</v>
      </c>
      <c r="F79" s="60">
        <v>0</v>
      </c>
      <c r="G79" s="79">
        <v>0</v>
      </c>
    </row>
    <row r="80" spans="1:7" s="61" customFormat="1" x14ac:dyDescent="0.2">
      <c r="A80" s="67" t="s">
        <v>76</v>
      </c>
      <c r="B80" s="65" t="s">
        <v>188</v>
      </c>
      <c r="C80" s="88">
        <v>0</v>
      </c>
      <c r="D80" s="66"/>
      <c r="E80" s="85">
        <v>15728775</v>
      </c>
      <c r="F80" s="60">
        <v>0</v>
      </c>
      <c r="G80" s="79">
        <v>0</v>
      </c>
    </row>
    <row r="81" spans="1:7" s="61" customFormat="1" x14ac:dyDescent="0.2">
      <c r="A81" s="67" t="s">
        <v>76</v>
      </c>
      <c r="B81" s="65" t="s">
        <v>189</v>
      </c>
      <c r="C81" s="88">
        <v>0</v>
      </c>
      <c r="D81" s="66"/>
      <c r="E81" s="85">
        <v>190581757</v>
      </c>
      <c r="F81" s="60">
        <v>0</v>
      </c>
      <c r="G81" s="79">
        <v>0</v>
      </c>
    </row>
    <row r="82" spans="1:7" s="61" customFormat="1" x14ac:dyDescent="0.2">
      <c r="A82" s="68" t="s">
        <v>76</v>
      </c>
      <c r="B82" s="69" t="s">
        <v>190</v>
      </c>
      <c r="C82" s="88">
        <v>0</v>
      </c>
      <c r="D82" s="66"/>
      <c r="E82" s="85">
        <v>34371504</v>
      </c>
      <c r="F82" s="60">
        <v>0</v>
      </c>
      <c r="G82" s="79">
        <v>0</v>
      </c>
    </row>
    <row r="83" spans="1:7" s="70" customFormat="1" x14ac:dyDescent="0.2">
      <c r="A83" s="55"/>
      <c r="B83" s="53"/>
      <c r="C83" s="54"/>
      <c r="D83" s="54"/>
      <c r="E83" s="54"/>
      <c r="F83" s="55"/>
      <c r="G83" s="80">
        <f>SUM(G6:G82)</f>
        <v>484414409</v>
      </c>
    </row>
    <row r="84" spans="1:7" ht="81.75" customHeight="1" x14ac:dyDescent="0.2">
      <c r="A84" s="126" t="s">
        <v>191</v>
      </c>
      <c r="B84" s="126"/>
      <c r="C84" s="126"/>
      <c r="D84" s="126"/>
      <c r="E84" s="126"/>
      <c r="F84" s="126"/>
    </row>
    <row r="85" spans="1:7" s="53" customFormat="1" x14ac:dyDescent="0.2">
      <c r="A85" s="55"/>
      <c r="C85" s="71"/>
      <c r="D85" s="71"/>
      <c r="E85" s="54"/>
      <c r="F85" s="55"/>
      <c r="G85" s="78"/>
    </row>
    <row r="97" spans="2:7" x14ac:dyDescent="0.2">
      <c r="B97" s="55"/>
      <c r="C97" s="90"/>
      <c r="D97" s="55"/>
      <c r="E97" s="90"/>
      <c r="G97" s="55"/>
    </row>
    <row r="98" spans="2:7" x14ac:dyDescent="0.2">
      <c r="B98" s="55"/>
      <c r="C98" s="90"/>
      <c r="D98" s="55"/>
      <c r="E98" s="90"/>
      <c r="G98" s="55"/>
    </row>
    <row r="99" spans="2:7" x14ac:dyDescent="0.2">
      <c r="B99" s="55"/>
      <c r="C99" s="90"/>
      <c r="D99" s="55"/>
      <c r="E99" s="90"/>
      <c r="G99" s="55"/>
    </row>
    <row r="100" spans="2:7" x14ac:dyDescent="0.2">
      <c r="B100" s="55"/>
      <c r="C100" s="90"/>
      <c r="D100" s="55"/>
      <c r="E100" s="90"/>
      <c r="G100" s="55"/>
    </row>
    <row r="101" spans="2:7" x14ac:dyDescent="0.2">
      <c r="B101" s="55"/>
      <c r="C101" s="90"/>
      <c r="D101" s="55"/>
      <c r="E101" s="90"/>
      <c r="G101" s="55"/>
    </row>
    <row r="102" spans="2:7" x14ac:dyDescent="0.2">
      <c r="B102" s="55"/>
      <c r="C102" s="90"/>
      <c r="D102" s="55"/>
      <c r="E102" s="90"/>
      <c r="G102" s="55"/>
    </row>
    <row r="103" spans="2:7" x14ac:dyDescent="0.2">
      <c r="B103" s="55"/>
      <c r="C103" s="90"/>
      <c r="D103" s="55"/>
      <c r="E103" s="90"/>
      <c r="G103" s="55"/>
    </row>
    <row r="104" spans="2:7" x14ac:dyDescent="0.2">
      <c r="B104" s="55"/>
      <c r="C104" s="90"/>
      <c r="D104" s="55"/>
      <c r="E104" s="90"/>
      <c r="G104" s="55"/>
    </row>
    <row r="105" spans="2:7" x14ac:dyDescent="0.2">
      <c r="B105" s="55"/>
      <c r="C105" s="90"/>
      <c r="D105" s="55"/>
      <c r="E105" s="90"/>
      <c r="G105" s="55"/>
    </row>
    <row r="106" spans="2:7" x14ac:dyDescent="0.2">
      <c r="B106" s="55"/>
      <c r="C106" s="90"/>
      <c r="D106" s="55"/>
      <c r="E106" s="90"/>
      <c r="G106" s="55"/>
    </row>
    <row r="107" spans="2:7" x14ac:dyDescent="0.2">
      <c r="B107" s="55"/>
      <c r="C107" s="90"/>
      <c r="D107" s="55"/>
      <c r="E107" s="90"/>
      <c r="G107" s="55"/>
    </row>
    <row r="108" spans="2:7" x14ac:dyDescent="0.2">
      <c r="B108" s="55"/>
      <c r="C108" s="90"/>
      <c r="D108" s="55"/>
      <c r="E108" s="90"/>
      <c r="G108" s="55"/>
    </row>
    <row r="109" spans="2:7" x14ac:dyDescent="0.2">
      <c r="B109" s="55"/>
      <c r="C109" s="90"/>
      <c r="D109" s="55"/>
      <c r="E109" s="90"/>
      <c r="G109" s="55"/>
    </row>
    <row r="110" spans="2:7" x14ac:dyDescent="0.2">
      <c r="B110" s="55"/>
      <c r="C110" s="90"/>
      <c r="D110" s="55"/>
      <c r="E110" s="90"/>
      <c r="G110" s="55"/>
    </row>
    <row r="111" spans="2:7" x14ac:dyDescent="0.2">
      <c r="B111" s="55"/>
      <c r="C111" s="90"/>
      <c r="D111" s="55"/>
      <c r="E111" s="90"/>
      <c r="G111" s="55"/>
    </row>
    <row r="112" spans="2:7" x14ac:dyDescent="0.2">
      <c r="B112" s="55"/>
      <c r="C112" s="90"/>
      <c r="D112" s="55"/>
      <c r="E112" s="90"/>
      <c r="G112" s="55"/>
    </row>
    <row r="113" spans="2:7" x14ac:dyDescent="0.2">
      <c r="B113" s="55"/>
      <c r="C113" s="90"/>
      <c r="D113" s="55"/>
      <c r="E113" s="90"/>
      <c r="G113" s="55"/>
    </row>
    <row r="114" spans="2:7" x14ac:dyDescent="0.2">
      <c r="B114" s="55"/>
      <c r="C114" s="90"/>
      <c r="D114" s="55"/>
      <c r="E114" s="90"/>
      <c r="G114" s="55"/>
    </row>
    <row r="115" spans="2:7" x14ac:dyDescent="0.2">
      <c r="B115" s="55"/>
      <c r="C115" s="90"/>
      <c r="D115" s="55"/>
      <c r="E115" s="90"/>
      <c r="G115" s="55"/>
    </row>
    <row r="116" spans="2:7" x14ac:dyDescent="0.2">
      <c r="B116" s="55"/>
      <c r="C116" s="90"/>
      <c r="D116" s="55"/>
      <c r="E116" s="90"/>
      <c r="G116" s="55"/>
    </row>
    <row r="117" spans="2:7" x14ac:dyDescent="0.2">
      <c r="B117" s="55"/>
      <c r="C117" s="90"/>
      <c r="D117" s="55"/>
      <c r="E117" s="90"/>
      <c r="G117" s="55"/>
    </row>
    <row r="118" spans="2:7" x14ac:dyDescent="0.2">
      <c r="B118" s="55"/>
      <c r="C118" s="90"/>
      <c r="D118" s="55"/>
      <c r="E118" s="90"/>
      <c r="G118" s="55"/>
    </row>
    <row r="119" spans="2:7" x14ac:dyDescent="0.2">
      <c r="B119" s="55"/>
      <c r="C119" s="90"/>
      <c r="D119" s="55"/>
      <c r="E119" s="90"/>
      <c r="G119" s="55"/>
    </row>
    <row r="120" spans="2:7" x14ac:dyDescent="0.2">
      <c r="B120" s="55"/>
      <c r="C120" s="90"/>
      <c r="D120" s="55"/>
      <c r="E120" s="90"/>
      <c r="G120" s="55"/>
    </row>
    <row r="121" spans="2:7" x14ac:dyDescent="0.2">
      <c r="B121" s="55"/>
      <c r="C121" s="90"/>
      <c r="D121" s="55"/>
      <c r="E121" s="90"/>
      <c r="G121" s="55"/>
    </row>
    <row r="122" spans="2:7" x14ac:dyDescent="0.2">
      <c r="B122" s="55"/>
      <c r="C122" s="90"/>
      <c r="D122" s="55"/>
      <c r="E122" s="90"/>
      <c r="G122" s="55"/>
    </row>
    <row r="123" spans="2:7" x14ac:dyDescent="0.2">
      <c r="B123" s="55"/>
      <c r="C123" s="90"/>
      <c r="D123" s="55"/>
      <c r="E123" s="90"/>
      <c r="G123" s="55"/>
    </row>
    <row r="124" spans="2:7" x14ac:dyDescent="0.2">
      <c r="B124" s="55"/>
      <c r="C124" s="90"/>
      <c r="D124" s="55"/>
      <c r="E124" s="90"/>
      <c r="G124" s="55"/>
    </row>
    <row r="125" spans="2:7" x14ac:dyDescent="0.2">
      <c r="B125" s="55"/>
      <c r="C125" s="90"/>
      <c r="D125" s="55"/>
      <c r="E125" s="90"/>
      <c r="G125" s="55"/>
    </row>
    <row r="126" spans="2:7" x14ac:dyDescent="0.2">
      <c r="B126" s="55"/>
      <c r="C126" s="90"/>
      <c r="D126" s="55"/>
      <c r="E126" s="90"/>
      <c r="G126" s="55"/>
    </row>
    <row r="127" spans="2:7" x14ac:dyDescent="0.2">
      <c r="B127" s="55"/>
      <c r="C127" s="90"/>
      <c r="D127" s="55"/>
      <c r="E127" s="90"/>
      <c r="G127" s="55"/>
    </row>
    <row r="128" spans="2:7" x14ac:dyDescent="0.2">
      <c r="B128" s="55"/>
      <c r="C128" s="90"/>
      <c r="D128" s="55"/>
      <c r="E128" s="90"/>
      <c r="G128" s="55"/>
    </row>
    <row r="129" spans="2:7" x14ac:dyDescent="0.2">
      <c r="B129" s="55"/>
      <c r="C129" s="90"/>
      <c r="D129" s="55"/>
      <c r="E129" s="90"/>
      <c r="G129" s="55"/>
    </row>
    <row r="130" spans="2:7" x14ac:dyDescent="0.2">
      <c r="B130" s="55"/>
      <c r="C130" s="90"/>
      <c r="D130" s="55"/>
      <c r="E130" s="90"/>
      <c r="G130" s="55"/>
    </row>
    <row r="131" spans="2:7" x14ac:dyDescent="0.2">
      <c r="B131" s="55"/>
      <c r="C131" s="90"/>
      <c r="D131" s="55"/>
      <c r="E131" s="90"/>
      <c r="G131" s="55"/>
    </row>
    <row r="132" spans="2:7" x14ac:dyDescent="0.2">
      <c r="B132" s="55"/>
      <c r="C132" s="90"/>
      <c r="D132" s="55"/>
      <c r="E132" s="90"/>
      <c r="G132" s="55"/>
    </row>
    <row r="133" spans="2:7" x14ac:dyDescent="0.2">
      <c r="B133" s="55"/>
      <c r="C133" s="90"/>
      <c r="D133" s="55"/>
      <c r="E133" s="90"/>
      <c r="G133" s="55"/>
    </row>
    <row r="134" spans="2:7" x14ac:dyDescent="0.2">
      <c r="B134" s="55"/>
      <c r="C134" s="90"/>
      <c r="D134" s="55"/>
      <c r="E134" s="90"/>
      <c r="G134" s="55"/>
    </row>
    <row r="135" spans="2:7" x14ac:dyDescent="0.2">
      <c r="B135" s="55"/>
      <c r="C135" s="90"/>
      <c r="D135" s="55"/>
      <c r="E135" s="90"/>
      <c r="G135" s="55"/>
    </row>
    <row r="136" spans="2:7" x14ac:dyDescent="0.2">
      <c r="B136" s="55"/>
      <c r="C136" s="90"/>
      <c r="D136" s="55"/>
      <c r="E136" s="90"/>
      <c r="G136" s="55"/>
    </row>
    <row r="137" spans="2:7" x14ac:dyDescent="0.2">
      <c r="B137" s="55"/>
      <c r="C137" s="90"/>
      <c r="D137" s="55"/>
      <c r="E137" s="90"/>
      <c r="G137" s="55"/>
    </row>
    <row r="138" spans="2:7" x14ac:dyDescent="0.2">
      <c r="B138" s="55"/>
      <c r="C138" s="90"/>
      <c r="D138" s="55"/>
      <c r="E138" s="90"/>
      <c r="G138" s="55"/>
    </row>
    <row r="139" spans="2:7" x14ac:dyDescent="0.2">
      <c r="B139" s="55"/>
      <c r="C139" s="90"/>
      <c r="D139" s="55"/>
      <c r="E139" s="90"/>
      <c r="G139" s="55"/>
    </row>
    <row r="140" spans="2:7" x14ac:dyDescent="0.2">
      <c r="B140" s="55"/>
      <c r="C140" s="90"/>
      <c r="D140" s="55"/>
      <c r="E140" s="90"/>
      <c r="G140" s="55"/>
    </row>
    <row r="141" spans="2:7" x14ac:dyDescent="0.2">
      <c r="B141" s="55"/>
      <c r="C141" s="90"/>
      <c r="D141" s="55"/>
      <c r="E141" s="90"/>
      <c r="G141" s="55"/>
    </row>
    <row r="142" spans="2:7" x14ac:dyDescent="0.2">
      <c r="B142" s="55"/>
      <c r="C142" s="90"/>
      <c r="D142" s="55"/>
      <c r="E142" s="90"/>
      <c r="G142" s="55"/>
    </row>
    <row r="143" spans="2:7" x14ac:dyDescent="0.2">
      <c r="B143" s="55"/>
      <c r="C143" s="90"/>
      <c r="D143" s="55"/>
      <c r="E143" s="90"/>
      <c r="G143" s="55"/>
    </row>
    <row r="144" spans="2:7" x14ac:dyDescent="0.2">
      <c r="B144" s="55"/>
      <c r="C144" s="90"/>
      <c r="D144" s="55"/>
      <c r="E144" s="90"/>
      <c r="G144" s="55"/>
    </row>
    <row r="145" spans="2:7" x14ac:dyDescent="0.2">
      <c r="B145" s="55"/>
      <c r="C145" s="90"/>
      <c r="D145" s="55"/>
      <c r="E145" s="90"/>
      <c r="G145" s="55"/>
    </row>
    <row r="146" spans="2:7" x14ac:dyDescent="0.2">
      <c r="B146" s="55"/>
      <c r="C146" s="90"/>
      <c r="D146" s="55"/>
      <c r="E146" s="90"/>
      <c r="G146" s="55"/>
    </row>
    <row r="147" spans="2:7" x14ac:dyDescent="0.2">
      <c r="B147" s="55"/>
      <c r="C147" s="90"/>
      <c r="D147" s="55"/>
      <c r="E147" s="90"/>
      <c r="G147" s="55"/>
    </row>
    <row r="148" spans="2:7" x14ac:dyDescent="0.2">
      <c r="B148" s="55"/>
      <c r="C148" s="90"/>
      <c r="D148" s="55"/>
      <c r="E148" s="90"/>
      <c r="G148" s="55"/>
    </row>
    <row r="149" spans="2:7" x14ac:dyDescent="0.2">
      <c r="B149" s="55"/>
      <c r="C149" s="90"/>
      <c r="D149" s="55"/>
      <c r="E149" s="90"/>
      <c r="G149" s="55"/>
    </row>
    <row r="150" spans="2:7" x14ac:dyDescent="0.2">
      <c r="B150" s="55"/>
      <c r="C150" s="90"/>
      <c r="D150" s="55"/>
      <c r="E150" s="90"/>
      <c r="G150" s="55"/>
    </row>
    <row r="151" spans="2:7" x14ac:dyDescent="0.2">
      <c r="B151" s="55"/>
      <c r="C151" s="90"/>
      <c r="D151" s="55"/>
      <c r="E151" s="90"/>
      <c r="G151" s="55"/>
    </row>
    <row r="152" spans="2:7" x14ac:dyDescent="0.2">
      <c r="B152" s="55"/>
      <c r="C152" s="90"/>
      <c r="D152" s="55"/>
      <c r="E152" s="90"/>
      <c r="G152" s="55"/>
    </row>
    <row r="153" spans="2:7" x14ac:dyDescent="0.2">
      <c r="B153" s="55"/>
      <c r="C153" s="90"/>
      <c r="D153" s="55"/>
      <c r="E153" s="90"/>
      <c r="G153" s="55"/>
    </row>
    <row r="154" spans="2:7" x14ac:dyDescent="0.2">
      <c r="B154" s="55"/>
      <c r="C154" s="90"/>
      <c r="D154" s="55"/>
      <c r="E154" s="90"/>
      <c r="G154" s="55"/>
    </row>
    <row r="155" spans="2:7" x14ac:dyDescent="0.2">
      <c r="B155" s="55"/>
      <c r="C155" s="90"/>
      <c r="D155" s="55"/>
      <c r="E155" s="90"/>
      <c r="G155" s="55"/>
    </row>
    <row r="156" spans="2:7" x14ac:dyDescent="0.2">
      <c r="B156" s="55"/>
      <c r="C156" s="90"/>
      <c r="D156" s="55"/>
      <c r="E156" s="90"/>
      <c r="G156" s="55"/>
    </row>
    <row r="157" spans="2:7" x14ac:dyDescent="0.2">
      <c r="B157" s="55"/>
      <c r="C157" s="90"/>
      <c r="D157" s="55"/>
      <c r="E157" s="90"/>
      <c r="G157" s="55"/>
    </row>
    <row r="158" spans="2:7" x14ac:dyDescent="0.2">
      <c r="B158" s="55"/>
      <c r="C158" s="90"/>
      <c r="D158" s="55"/>
      <c r="E158" s="90"/>
      <c r="G158" s="55"/>
    </row>
    <row r="159" spans="2:7" x14ac:dyDescent="0.2">
      <c r="B159" s="55"/>
      <c r="C159" s="90"/>
      <c r="D159" s="55"/>
      <c r="E159" s="90"/>
      <c r="G159" s="55"/>
    </row>
    <row r="160" spans="2:7" x14ac:dyDescent="0.2">
      <c r="B160" s="55"/>
      <c r="C160" s="90"/>
      <c r="D160" s="55"/>
      <c r="E160" s="90"/>
      <c r="G160" s="55"/>
    </row>
    <row r="161" spans="2:7" x14ac:dyDescent="0.2">
      <c r="B161" s="55"/>
      <c r="C161" s="90"/>
      <c r="D161" s="55"/>
      <c r="E161" s="90"/>
      <c r="G161" s="55"/>
    </row>
    <row r="162" spans="2:7" x14ac:dyDescent="0.2">
      <c r="B162" s="55"/>
      <c r="C162" s="90"/>
      <c r="D162" s="55"/>
      <c r="E162" s="90"/>
      <c r="G162" s="55"/>
    </row>
    <row r="163" spans="2:7" x14ac:dyDescent="0.2">
      <c r="B163" s="55"/>
      <c r="C163" s="90"/>
      <c r="D163" s="55"/>
      <c r="E163" s="90"/>
      <c r="G163" s="55"/>
    </row>
    <row r="164" spans="2:7" x14ac:dyDescent="0.2">
      <c r="B164" s="55"/>
      <c r="C164" s="90"/>
      <c r="D164" s="55"/>
      <c r="E164" s="90"/>
      <c r="G164" s="55"/>
    </row>
    <row r="165" spans="2:7" x14ac:dyDescent="0.2">
      <c r="B165" s="55"/>
      <c r="C165" s="90"/>
      <c r="D165" s="55"/>
      <c r="E165" s="90"/>
      <c r="G165" s="55"/>
    </row>
    <row r="166" spans="2:7" x14ac:dyDescent="0.2">
      <c r="B166" s="55"/>
      <c r="C166" s="90"/>
      <c r="D166" s="55"/>
      <c r="E166" s="90"/>
      <c r="G166" s="55"/>
    </row>
    <row r="167" spans="2:7" x14ac:dyDescent="0.2">
      <c r="B167" s="55"/>
      <c r="C167" s="90"/>
      <c r="D167" s="55"/>
      <c r="E167" s="90"/>
      <c r="G167" s="55"/>
    </row>
    <row r="168" spans="2:7" x14ac:dyDescent="0.2">
      <c r="B168" s="55"/>
      <c r="C168" s="90"/>
      <c r="D168" s="55"/>
      <c r="E168" s="90"/>
      <c r="G168" s="55"/>
    </row>
    <row r="169" spans="2:7" x14ac:dyDescent="0.2">
      <c r="B169" s="55"/>
      <c r="C169" s="90"/>
      <c r="D169" s="55"/>
      <c r="E169" s="90"/>
      <c r="G169" s="55"/>
    </row>
    <row r="170" spans="2:7" x14ac:dyDescent="0.2">
      <c r="B170" s="55"/>
      <c r="C170" s="90"/>
      <c r="D170" s="55"/>
      <c r="E170" s="90"/>
      <c r="G170" s="55"/>
    </row>
    <row r="171" spans="2:7" x14ac:dyDescent="0.2">
      <c r="B171" s="55"/>
      <c r="C171" s="90"/>
      <c r="D171" s="55"/>
      <c r="E171" s="90"/>
      <c r="G171" s="55"/>
    </row>
  </sheetData>
  <sortState ref="A6:F168">
    <sortCondition ref="A6:A168"/>
    <sortCondition ref="B6:B168"/>
  </sortState>
  <mergeCells count="1">
    <mergeCell ref="A84:F84"/>
  </mergeCells>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FY14 All Data</vt:lpstr>
      <vt:lpstr>FY14 Partner Data</vt:lpstr>
      <vt:lpstr>FY13 All Data</vt:lpstr>
      <vt:lpstr>FY13 Partner Data</vt:lpstr>
      <vt:lpstr>FY12 All Data</vt:lpstr>
      <vt:lpstr>FY12 Partner Data</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Strong, Maggie (M/MPBP/PERF)</dc:creator>
  <cp:lastModifiedBy>USAID</cp:lastModifiedBy>
  <cp:lastPrinted>2014-03-28T14:29:52Z</cp:lastPrinted>
  <dcterms:created xsi:type="dcterms:W3CDTF">2014-03-21T17:16:37Z</dcterms:created>
  <dcterms:modified xsi:type="dcterms:W3CDTF">2015-05-12T12:12:04Z</dcterms:modified>
</cp:coreProperties>
</file>